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a\Desktop\STARI DESKTOP\PROJEKCIJA REBALANS 2026-2028\projekcija 2026-2028\"/>
    </mc:Choice>
  </mc:AlternateContent>
  <bookViews>
    <workbookView xWindow="0" yWindow="0" windowWidth="28800" windowHeight="1218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" i="7" l="1"/>
  <c r="F143" i="7"/>
  <c r="G234" i="7"/>
  <c r="F234" i="7"/>
  <c r="E234" i="7"/>
  <c r="D298" i="7" l="1"/>
  <c r="E296" i="7"/>
  <c r="D296" i="7"/>
  <c r="E295" i="7"/>
  <c r="E294" i="7"/>
  <c r="D294" i="7"/>
  <c r="E290" i="7"/>
  <c r="E273" i="7"/>
  <c r="D273" i="7"/>
  <c r="E269" i="7"/>
  <c r="E267" i="7"/>
  <c r="E265" i="7"/>
  <c r="E261" i="7"/>
  <c r="E250" i="7"/>
  <c r="E249" i="7" s="1"/>
  <c r="D249" i="7"/>
  <c r="E240" i="7"/>
  <c r="E238" i="7"/>
  <c r="D238" i="7"/>
  <c r="D234" i="7"/>
  <c r="D231" i="7"/>
  <c r="E231" i="7"/>
  <c r="E217" i="7"/>
  <c r="E197" i="7"/>
  <c r="E189" i="7"/>
  <c r="E188" i="7" s="1"/>
  <c r="D189" i="7"/>
  <c r="E184" i="7"/>
  <c r="D184" i="7"/>
  <c r="E182" i="7"/>
  <c r="D182" i="7"/>
  <c r="D158" i="7" s="1"/>
  <c r="E169" i="7"/>
  <c r="E163" i="7"/>
  <c r="E150" i="7"/>
  <c r="D150" i="7"/>
  <c r="E143" i="7"/>
  <c r="D143" i="7"/>
  <c r="E138" i="7"/>
  <c r="D138" i="7"/>
  <c r="D129" i="7"/>
  <c r="E124" i="7"/>
  <c r="E119" i="7"/>
  <c r="E118" i="7"/>
  <c r="D118" i="7"/>
  <c r="D89" i="7" s="1"/>
  <c r="E113" i="7"/>
  <c r="E109" i="7"/>
  <c r="E103" i="7"/>
  <c r="D103" i="7"/>
  <c r="E100" i="7"/>
  <c r="D100" i="7"/>
  <c r="E84" i="7"/>
  <c r="E83" i="7" s="1"/>
  <c r="D84" i="7"/>
  <c r="E80" i="7"/>
  <c r="E75" i="7"/>
  <c r="E69" i="7"/>
  <c r="D69" i="7"/>
  <c r="E64" i="7"/>
  <c r="E63" i="7" s="1"/>
  <c r="D64" i="7"/>
  <c r="E60" i="7"/>
  <c r="D60" i="7"/>
  <c r="E58" i="7"/>
  <c r="D58" i="7"/>
  <c r="D55" i="7"/>
  <c r="D53" i="7"/>
  <c r="E49" i="7"/>
  <c r="D49" i="7"/>
  <c r="E48" i="7"/>
  <c r="E44" i="7"/>
  <c r="D44" i="7"/>
  <c r="E42" i="7"/>
  <c r="D42" i="7"/>
  <c r="D21" i="7"/>
  <c r="D17" i="7"/>
  <c r="D15" i="7"/>
  <c r="E12" i="7"/>
  <c r="D12" i="7"/>
  <c r="D11" i="7"/>
  <c r="D90" i="7" l="1"/>
  <c r="E129" i="7"/>
  <c r="E99" i="7"/>
  <c r="E90" i="7" s="1"/>
  <c r="E53" i="7"/>
  <c r="D156" i="7"/>
  <c r="D157" i="7"/>
  <c r="E289" i="7"/>
  <c r="E272" i="7"/>
  <c r="F37" i="10"/>
  <c r="G34" i="10" s="1"/>
  <c r="H34" i="10" s="1"/>
  <c r="H37" i="10" s="1"/>
  <c r="I34" i="10" s="1"/>
  <c r="J34" i="10" s="1"/>
  <c r="J21" i="10"/>
  <c r="I21" i="10"/>
  <c r="H21" i="10"/>
  <c r="G21" i="10"/>
  <c r="F21" i="10"/>
  <c r="G11" i="10"/>
  <c r="F11" i="10"/>
  <c r="F8" i="10"/>
  <c r="F14" i="10" s="1"/>
  <c r="E52" i="7" l="1"/>
  <c r="H22" i="10"/>
  <c r="H28" i="10" s="1"/>
  <c r="H29" i="10" s="1"/>
  <c r="J22" i="10"/>
  <c r="J28" i="10" s="1"/>
  <c r="J29" i="10" s="1"/>
  <c r="I22" i="10"/>
  <c r="I28" i="10" s="1"/>
  <c r="I29" i="10" s="1"/>
  <c r="F22" i="10"/>
  <c r="F28" i="10" s="1"/>
  <c r="F29" i="10" s="1"/>
  <c r="G22" i="10"/>
  <c r="G28" i="10" s="1"/>
  <c r="G29" i="10" s="1"/>
  <c r="E156" i="7" l="1"/>
</calcChain>
</file>

<file path=xl/sharedStrings.xml><?xml version="1.0" encoding="utf-8"?>
<sst xmlns="http://schemas.openxmlformats.org/spreadsheetml/2006/main" count="560" uniqueCount="274">
  <si>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</si>
  <si>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</si>
  <si>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</si>
  <si>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</si>
  <si>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</si>
  <si>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</si>
  <si>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</si>
  <si>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</si>
  <si>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</si>
  <si>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</si>
  <si>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</si>
  <si>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</si>
  <si>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</si>
  <si>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</si>
  <si>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</si>
  <si>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</si>
  <si>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</si>
  <si>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</si>
  <si>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</si>
  <si>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</si>
  <si>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</si>
  <si>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II. POSEBNI DIO</t>
  </si>
  <si>
    <t>I. OPĆI DIO</t>
  </si>
  <si>
    <t>Šifra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</si>
  <si>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</si>
  <si>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</si>
  <si>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</si>
  <si>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</si>
  <si>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</si>
  <si>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</si>
  <si>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</si>
  <si>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</si>
  <si>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</si>
  <si>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</si>
  <si>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</si>
  <si>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</si>
  <si>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</si>
  <si>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</si>
  <si>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</si>
  <si>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</si>
  <si>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</si>
  <si>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</si>
  <si>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</si>
  <si>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</si>
  <si>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</si>
  <si>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</si>
  <si>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</si>
  <si>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</si>
  <si>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</si>
  <si>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</si>
  <si>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</si>
  <si>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</si>
  <si>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</si>
  <si>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</si>
  <si>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</si>
  <si>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</si>
  <si>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</si>
  <si>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</si>
  <si>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</si>
  <si>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</si>
  <si>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</si>
  <si>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</si>
  <si>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</si>
  <si>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</si>
  <si>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</si>
  <si>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</si>
  <si>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</si>
  <si>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Projekcija proračuna
za 2027.</t>
  </si>
  <si>
    <t>Projekcija 
za 2027.</t>
  </si>
  <si>
    <t>Tekuće pomoći proračunskim korisnicima  iz proračuna koji im nije nadležan</t>
  </si>
  <si>
    <t>Tekuće pomoći proračunskim korisnicima  iz proračuna koji im nije nadležan JLP(R)S</t>
  </si>
  <si>
    <t>Pomoći iz državnog proračuna temeljem prijenosa EU sredstava</t>
  </si>
  <si>
    <t>Tekuće pomoći iz državnog proračuna temeljem prijenosa EU sredstava -pror.korisnici</t>
  </si>
  <si>
    <t>Prijenos između pror.korisnika istog proračuna</t>
  </si>
  <si>
    <t>Prihodi od pravnih i upravnih pristrojbi, , pristrojbi po posebnim propisima i naknadama</t>
  </si>
  <si>
    <t>Prihodi po posebnim propisima</t>
  </si>
  <si>
    <t>Prihodi od prodaje proizvoda i usluga i prihodi od donacija</t>
  </si>
  <si>
    <t>Prihodi od prodaje proizvda i robe te pruženih usluga</t>
  </si>
  <si>
    <t xml:space="preserve">Prigodi iz nadležnog proračuna za financiranje redovne djelatnosti </t>
  </si>
  <si>
    <t>Prihodi od nefinancijske imovine</t>
  </si>
  <si>
    <t>Uredski amterijal i ostali mat</t>
  </si>
  <si>
    <t>Energija</t>
  </si>
  <si>
    <t>Matetijal i dijelovi za te i inv održavanje</t>
  </si>
  <si>
    <t>Usluge telefona ,pošte i prijevoza</t>
  </si>
  <si>
    <t>Ulsuge tek i invensticijskog odžavanja</t>
  </si>
  <si>
    <t>Komunalne usluge</t>
  </si>
  <si>
    <t>Zdravstvene i veterinarske usluge</t>
  </si>
  <si>
    <t>Članarine i norme</t>
  </si>
  <si>
    <t>Plan 2025.</t>
  </si>
  <si>
    <t>Proračun za 2026.</t>
  </si>
  <si>
    <t>Projekcija proračuna
za 2028.</t>
  </si>
  <si>
    <t>Izvršenje 2024.*</t>
  </si>
  <si>
    <t>Izvršenje 2024.</t>
  </si>
  <si>
    <t>Plan za 2026.</t>
  </si>
  <si>
    <t>Projekcija 
za 2028.</t>
  </si>
  <si>
    <t>Plan 2025</t>
  </si>
  <si>
    <t>FINANCIJSKI PLAN PRORAČUNSKOG KORISNIKA JEDINICE LOKALNE I PODRUČNE (REGIONALNE) SAMOUPRAVE 
ZA 2026. I PROJEKCIJA ZA 2027. - 2028. GODINU</t>
  </si>
  <si>
    <t>FINANCIJSKI PLAN PRORAČUNSKOG KORISNIKA JEDINICE LOKALNE I PODRUČNE (REGIONALNE) SAMOUPRAVE 
ZA 2026. I PROJEKCIJA ZA 2027. I 2028. GODINU</t>
  </si>
  <si>
    <t>Pomoći od inozmenih vlada</t>
  </si>
  <si>
    <t>Tekuće pomoći od inozemnih vlada</t>
  </si>
  <si>
    <t>Pomoći proračuna iz drugoh proračuna i izvanproračunskih korisnika</t>
  </si>
  <si>
    <t>Kapitalne pomoći iz državnog proračuna</t>
  </si>
  <si>
    <t>Pomoći proračuna iz drugih proračuna koji im nije nadležan</t>
  </si>
  <si>
    <t>Kapitalni prijenosi između proračunskih korisnika istog proračuna</t>
  </si>
  <si>
    <t>Osatli nespomenuti prihodi</t>
  </si>
  <si>
    <t>Prihodi od pruženih usluga</t>
  </si>
  <si>
    <t>Prihodi od nadležnog proračuna i od HZZO-a na temelju ugovorenih obveza</t>
  </si>
  <si>
    <t>Plaće (bruto)</t>
  </si>
  <si>
    <t>Plaće za redovan rad</t>
  </si>
  <si>
    <t>Plaće za  prekovremeni rad</t>
  </si>
  <si>
    <t>Plaće za posebne uvjete rada</t>
  </si>
  <si>
    <t>Ostali rashodi za zaposlene</t>
  </si>
  <si>
    <t>Doprinosi na plaće</t>
  </si>
  <si>
    <t>Doprinosi za obvezno zdravstveno osig</t>
  </si>
  <si>
    <t>Doprinosi u slučaju nezaposlenosti</t>
  </si>
  <si>
    <t>Naknada troškovima zaposlenima</t>
  </si>
  <si>
    <t>Službena putovanja</t>
  </si>
  <si>
    <t>Naknda za prijevoz</t>
  </si>
  <si>
    <t>Pristrojbe i takse</t>
  </si>
  <si>
    <t>Troškovi sudskih postupaka</t>
  </si>
  <si>
    <t>Ostali nespomenuti rashodi poslovanja</t>
  </si>
  <si>
    <t>Ostali financijski rashodi</t>
  </si>
  <si>
    <t>Bankarske usluge i usluge platnog prometa</t>
  </si>
  <si>
    <t>Negativne tečajne razlike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</si>
  <si>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</si>
  <si>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</si>
  <si>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</si>
  <si>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</si>
  <si>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Nematerijalna imovina</t>
  </si>
  <si>
    <t>Licence</t>
  </si>
  <si>
    <t>Postrojenja i oprema</t>
  </si>
  <si>
    <t>uredska oprema i namještaj</t>
  </si>
  <si>
    <t>komunikacijska oprema</t>
  </si>
  <si>
    <t>oprema za održavanje i zaštitu</t>
  </si>
  <si>
    <t>Knjige, umjetnička dijela i ostale izložbene vrijednosti</t>
  </si>
  <si>
    <t>Knjige</t>
  </si>
  <si>
    <t>31 Vlastiti prihodi i primici</t>
  </si>
  <si>
    <t>31 Vlastiti prihodi</t>
  </si>
  <si>
    <t>43 Ostali prihodi za posebne namjene</t>
  </si>
  <si>
    <t>Opći prihodi i primici</t>
  </si>
  <si>
    <t>Sredstva učešća za pomoći</t>
  </si>
  <si>
    <t>Preneseni višak iz 2024</t>
  </si>
  <si>
    <t>Vlastiti prihodi</t>
  </si>
  <si>
    <t>Prihodi za posebne namjene</t>
  </si>
  <si>
    <t>Ostali prihodi za posebne namjene</t>
  </si>
  <si>
    <t>Pomoći</t>
  </si>
  <si>
    <t>Pomoći EU</t>
  </si>
  <si>
    <t>Fondovi EU</t>
  </si>
  <si>
    <t>Europski kohezijski fond</t>
  </si>
  <si>
    <t>Donacije</t>
  </si>
  <si>
    <t>Prodaja nefinancijske imovine</t>
  </si>
  <si>
    <t>Prodaja stanova</t>
  </si>
  <si>
    <t>Opći prohodi i primici</t>
  </si>
  <si>
    <t>61 Donacije</t>
  </si>
  <si>
    <t>Prodaje nefiancijske imovine</t>
  </si>
  <si>
    <t>Tekući prijenosi između proračunskih korisnika istog proračuna temeljem prijenosa EU sredstava</t>
  </si>
  <si>
    <t>Sufinanciranje cijene usluge , participacije i slično-proračunski korisnici</t>
  </si>
  <si>
    <t>582-pomoći</t>
  </si>
  <si>
    <t>52-pomoći</t>
  </si>
  <si>
    <t>582-pomoći EU</t>
  </si>
  <si>
    <t>Ostali prihodi za zaposlene</t>
  </si>
  <si>
    <t xml:space="preserve">Ostale pomoći </t>
  </si>
  <si>
    <t>Zdravstvene usluge</t>
  </si>
  <si>
    <t>Izvor</t>
  </si>
  <si>
    <t>Plan tekuće godine</t>
  </si>
  <si>
    <t>A102401</t>
  </si>
  <si>
    <t>MATERIJALNI I FINANCIJSKI IZDACI</t>
  </si>
  <si>
    <t>Plaće</t>
  </si>
  <si>
    <t>Doprinosi za obvezno zdravstveno osiguranje</t>
  </si>
  <si>
    <t>Doprinosi za obvezno osiguranje u slučaju nezaposlenosti</t>
  </si>
  <si>
    <t>Naknade troškova zaposlenima</t>
  </si>
  <si>
    <t>3211</t>
  </si>
  <si>
    <t>3212</t>
  </si>
  <si>
    <t>Naknade za prijevoz, za rad na terenu i odvojeni život</t>
  </si>
  <si>
    <t>Stručno usacršavanje zaposlenika</t>
  </si>
  <si>
    <t>Ostale naknade troškova zaposlenicima</t>
  </si>
  <si>
    <t>Rashodi za materijal i energiju</t>
  </si>
  <si>
    <t>Uredski materijal i ostali materijalni rashodi</t>
  </si>
  <si>
    <t>Materijal i dijelovi za tekuće i investicijsko održavanje</t>
  </si>
  <si>
    <t>Sitni inventar</t>
  </si>
  <si>
    <t>Službena radna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</si>
  <si>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</si>
  <si>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</si>
  <si>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</si>
  <si>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</si>
  <si>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Zakupnine i najamnine</t>
  </si>
  <si>
    <t>Intelekturalne i osobne usluge</t>
  </si>
  <si>
    <t>Računalne usluge</t>
  </si>
  <si>
    <t>Ostale usluge</t>
  </si>
  <si>
    <t>Naknada tr. osobama izvan radnog odnosa</t>
  </si>
  <si>
    <t>Članarine</t>
  </si>
  <si>
    <t>Pristojbe i naknade</t>
  </si>
  <si>
    <t>Financijski rashodi</t>
  </si>
  <si>
    <t>Zatezna kamata</t>
  </si>
  <si>
    <t>11, 43</t>
  </si>
  <si>
    <t>A103501</t>
  </si>
  <si>
    <t>Produženi boravak - rashodi</t>
  </si>
  <si>
    <t>Plaće za prekovremeni rad</t>
  </si>
  <si>
    <t xml:space="preserve">Ostali rashodi za zaposlene </t>
  </si>
  <si>
    <t>Rashodi za nabavu proizvedene dugot.  imovine</t>
  </si>
  <si>
    <t>Uredska oprema i namještaj</t>
  </si>
  <si>
    <t>Komunikacijska oprema</t>
  </si>
  <si>
    <t>Uređaji, strojevi, oprema za ostale namjene</t>
  </si>
  <si>
    <t>Prijevozna sredstva</t>
  </si>
  <si>
    <t>Namjenski prihodi</t>
  </si>
  <si>
    <t>Ukupni rashodi</t>
  </si>
  <si>
    <t>3121</t>
  </si>
  <si>
    <t>3221</t>
  </si>
  <si>
    <t>Materijal i sirovine</t>
  </si>
  <si>
    <t>3223</t>
  </si>
  <si>
    <t>3224</t>
  </si>
  <si>
    <t>Rashodi za usluge tekućeg i investicijskog održavanja</t>
  </si>
  <si>
    <t>Nacionalne manjine</t>
  </si>
  <si>
    <t>Školstvo</t>
  </si>
  <si>
    <t>A103502</t>
  </si>
  <si>
    <t>Doprinosi za obvezno zdrav.osig</t>
  </si>
  <si>
    <t>Nkanade za prijevoz</t>
  </si>
  <si>
    <t>Službena radna i zaštitna odjeća i obuća</t>
  </si>
  <si>
    <t>3231</t>
  </si>
  <si>
    <t>3232</t>
  </si>
  <si>
    <t>3234</t>
  </si>
  <si>
    <t>Zakupnine i najmnine</t>
  </si>
  <si>
    <t>3238</t>
  </si>
  <si>
    <t>3239</t>
  </si>
  <si>
    <t>Premije osiguranja</t>
  </si>
  <si>
    <t>3293</t>
  </si>
  <si>
    <t>Reprezentacija</t>
  </si>
  <si>
    <t>3299</t>
  </si>
  <si>
    <t>Stručno usavršavanje zaposlenika</t>
  </si>
  <si>
    <t>Mat i dijelovi za tekuće i inven.održavanje</t>
  </si>
  <si>
    <t>Naknade ostalih troškova</t>
  </si>
  <si>
    <t>Naknade za rad predstavničkih i izvršnih tijela, povjerenstava i slično</t>
  </si>
  <si>
    <t>Bakarske usluge</t>
  </si>
  <si>
    <t>Tekuće donacije</t>
  </si>
  <si>
    <t>Služberna putovanja</t>
  </si>
  <si>
    <t>Stručno usavršavanje</t>
  </si>
  <si>
    <t>Ostale nak troškovima zaposlenih</t>
  </si>
  <si>
    <t>Uredski materjal i ostali mat rashodi</t>
  </si>
  <si>
    <t>Usluge tek i invensticijskog održavanja</t>
  </si>
  <si>
    <t>Uluge promidžbe</t>
  </si>
  <si>
    <t>Intelektualne usluge</t>
  </si>
  <si>
    <t>Premije osigurana</t>
  </si>
  <si>
    <t>3431</t>
  </si>
  <si>
    <t>A103512</t>
  </si>
  <si>
    <t>Rashodi za plaće i ostala materijalna prava</t>
  </si>
  <si>
    <t>Ostale pomoći iz nenadležnog proračuna</t>
  </si>
  <si>
    <t>Plaće za posebne uvjete</t>
  </si>
  <si>
    <t>Ostale naknade troškova za zaposlenike</t>
  </si>
  <si>
    <t>A103515</t>
  </si>
  <si>
    <t>Drugi obrazovni materijali</t>
  </si>
  <si>
    <t>Ostale naknade iz proračuna građanima i kućamstvima</t>
  </si>
  <si>
    <t>Naknade građanima i kućanstvima</t>
  </si>
  <si>
    <t>A1035517</t>
  </si>
  <si>
    <t>Pomoćnici u nastavi na teret Grada</t>
  </si>
  <si>
    <t>Ostali ras za zaposlene</t>
  </si>
  <si>
    <t>Doprinosi za plaće</t>
  </si>
  <si>
    <t>Doprinosi za obvezno zdravstveno osig.</t>
  </si>
  <si>
    <t>Naknade troškovima zaposlenih</t>
  </si>
  <si>
    <t>Naknade za poslovnih</t>
  </si>
  <si>
    <t>Doprinosi za obvezno zdravs osiguranje</t>
  </si>
  <si>
    <t>Doprinosi za obvezno osiguiranja</t>
  </si>
  <si>
    <t>A103521</t>
  </si>
  <si>
    <t>Projekt Građanski odgoj</t>
  </si>
  <si>
    <t>A103522</t>
  </si>
  <si>
    <t>Prehrana učenika OŠ na teret drž. Prorač.</t>
  </si>
  <si>
    <t>Pomoći iz nendležnog proračuna</t>
  </si>
  <si>
    <t>Rasodi poslovanja</t>
  </si>
  <si>
    <t>Projekcija 2027</t>
  </si>
  <si>
    <t>Projekcija 2028</t>
  </si>
  <si>
    <t>Plan 2026</t>
  </si>
  <si>
    <t>A103523</t>
  </si>
  <si>
    <t>Pomoćnici u nastavi VII. 2025/26</t>
  </si>
  <si>
    <t>A103524</t>
  </si>
  <si>
    <t>Pomoćnici u nastavi VIII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</si>
</sst>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8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22" fillId="0" borderId="0"/>
  </cellStyleXfs>
  <cellXfs count="25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3" fontId="23" fillId="0" borderId="0" xfId="0" applyNumberFormat="1" applyFont="1" applyAlignment="1">
      <alignment horizontal="left"/>
    </xf>
    <xf numFmtId="3" fontId="23" fillId="0" borderId="0" xfId="0" applyNumberFormat="1" applyFont="1"/>
    <xf numFmtId="3" fontId="25" fillId="2" borderId="0" xfId="0" applyNumberFormat="1" applyFont="1" applyFill="1" applyAlignment="1">
      <alignment vertical="center"/>
    </xf>
    <xf numFmtId="3" fontId="25" fillId="5" borderId="0" xfId="0" applyNumberFormat="1" applyFont="1" applyFill="1" applyAlignment="1">
      <alignment horizontal="right" vertical="center"/>
    </xf>
    <xf numFmtId="3" fontId="25" fillId="0" borderId="0" xfId="0" applyNumberFormat="1" applyFont="1" applyBorder="1" applyAlignment="1">
      <alignment horizontal="right" vertical="center"/>
    </xf>
    <xf numFmtId="3" fontId="23" fillId="0" borderId="3" xfId="0" applyNumberFormat="1" applyFont="1" applyBorder="1"/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3" fontId="24" fillId="5" borderId="7" xfId="0" applyNumberFormat="1" applyFont="1" applyFill="1" applyBorder="1" applyAlignment="1">
      <alignment horizontal="center" vertical="center" wrapText="1"/>
    </xf>
    <xf numFmtId="3" fontId="24" fillId="5" borderId="8" xfId="0" applyNumberFormat="1" applyFont="1" applyFill="1" applyBorder="1" applyAlignment="1">
      <alignment horizontal="center" vertical="center" wrapText="1"/>
    </xf>
    <xf numFmtId="3" fontId="24" fillId="5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Border="1"/>
    <xf numFmtId="3" fontId="27" fillId="5" borderId="7" xfId="0" applyNumberFormat="1" applyFont="1" applyFill="1" applyBorder="1" applyAlignment="1">
      <alignment horizontal="center" vertical="center" wrapText="1"/>
    </xf>
    <xf numFmtId="3" fontId="27" fillId="5" borderId="8" xfId="0" applyNumberFormat="1" applyFont="1" applyFill="1" applyBorder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/>
    </xf>
    <xf numFmtId="3" fontId="23" fillId="6" borderId="3" xfId="0" applyNumberFormat="1" applyFont="1" applyFill="1" applyBorder="1"/>
    <xf numFmtId="3" fontId="25" fillId="7" borderId="6" xfId="0" applyNumberFormat="1" applyFont="1" applyFill="1" applyBorder="1" applyAlignment="1">
      <alignment horizontal="left" vertical="center"/>
    </xf>
    <xf numFmtId="0" fontId="25" fillId="7" borderId="7" xfId="0" applyFont="1" applyFill="1" applyBorder="1" applyAlignment="1">
      <alignment horizontal="left" vertical="center" wrapText="1"/>
    </xf>
    <xf numFmtId="4" fontId="25" fillId="7" borderId="7" xfId="0" applyNumberFormat="1" applyFont="1" applyFill="1" applyBorder="1" applyAlignment="1">
      <alignment horizontal="right" vertical="center" wrapText="1"/>
    </xf>
    <xf numFmtId="4" fontId="25" fillId="7" borderId="8" xfId="0" applyNumberFormat="1" applyFont="1" applyFill="1" applyBorder="1" applyAlignment="1">
      <alignment horizontal="right" vertical="center" wrapText="1"/>
    </xf>
    <xf numFmtId="3" fontId="25" fillId="5" borderId="3" xfId="0" applyNumberFormat="1" applyFont="1" applyFill="1" applyBorder="1" applyAlignment="1">
      <alignment horizontal="right" vertical="center" wrapText="1"/>
    </xf>
    <xf numFmtId="3" fontId="23" fillId="8" borderId="3" xfId="0" applyNumberFormat="1" applyFont="1" applyFill="1" applyBorder="1"/>
    <xf numFmtId="3" fontId="25" fillId="9" borderId="6" xfId="0" applyNumberFormat="1" applyFont="1" applyFill="1" applyBorder="1" applyAlignment="1">
      <alignment horizontal="left" vertical="center"/>
    </xf>
    <xf numFmtId="3" fontId="25" fillId="9" borderId="7" xfId="0" applyNumberFormat="1" applyFont="1" applyFill="1" applyBorder="1" applyAlignment="1">
      <alignment horizontal="left" vertical="center" wrapText="1"/>
    </xf>
    <xf numFmtId="4" fontId="25" fillId="9" borderId="7" xfId="0" applyNumberFormat="1" applyFont="1" applyFill="1" applyBorder="1" applyAlignment="1">
      <alignment horizontal="right" vertical="center" wrapText="1"/>
    </xf>
    <xf numFmtId="4" fontId="25" fillId="9" borderId="8" xfId="0" applyNumberFormat="1" applyFont="1" applyFill="1" applyBorder="1" applyAlignment="1">
      <alignment horizontal="right" vertical="center" wrapText="1"/>
    </xf>
    <xf numFmtId="3" fontId="29" fillId="0" borderId="3" xfId="0" applyNumberFormat="1" applyFont="1" applyBorder="1"/>
    <xf numFmtId="3" fontId="24" fillId="5" borderId="6" xfId="0" applyNumberFormat="1" applyFont="1" applyFill="1" applyBorder="1" applyAlignment="1">
      <alignment horizontal="left" vertical="center"/>
    </xf>
    <xf numFmtId="3" fontId="24" fillId="5" borderId="7" xfId="0" applyNumberFormat="1" applyFont="1" applyFill="1" applyBorder="1" applyAlignment="1">
      <alignment horizontal="left" vertical="center"/>
    </xf>
    <xf numFmtId="4" fontId="24" fillId="2" borderId="7" xfId="0" applyNumberFormat="1" applyFont="1" applyFill="1" applyBorder="1" applyAlignment="1">
      <alignment vertical="center"/>
    </xf>
    <xf numFmtId="4" fontId="24" fillId="2" borderId="8" xfId="0" applyNumberFormat="1" applyFont="1" applyFill="1" applyBorder="1" applyAlignment="1">
      <alignment vertical="center"/>
    </xf>
    <xf numFmtId="3" fontId="30" fillId="0" borderId="3" xfId="0" applyNumberFormat="1" applyFont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left" vertical="center" wrapText="1"/>
    </xf>
    <xf numFmtId="4" fontId="24" fillId="0" borderId="7" xfId="0" applyNumberFormat="1" applyFont="1" applyBorder="1" applyAlignment="1">
      <alignment horizontal="right" vertical="center"/>
    </xf>
    <xf numFmtId="4" fontId="24" fillId="0" borderId="8" xfId="0" applyNumberFormat="1" applyFont="1" applyBorder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4" fontId="25" fillId="0" borderId="7" xfId="0" applyNumberFormat="1" applyFont="1" applyBorder="1"/>
    <xf numFmtId="4" fontId="25" fillId="0" borderId="8" xfId="0" applyNumberFormat="1" applyFont="1" applyBorder="1"/>
    <xf numFmtId="3" fontId="30" fillId="0" borderId="3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4" fontId="24" fillId="0" borderId="7" xfId="0" applyNumberFormat="1" applyFont="1" applyBorder="1"/>
    <xf numFmtId="4" fontId="24" fillId="0" borderId="8" xfId="0" applyNumberFormat="1" applyFont="1" applyBorder="1"/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 wrapText="1"/>
    </xf>
    <xf numFmtId="4" fontId="31" fillId="0" borderId="7" xfId="0" applyNumberFormat="1" applyFont="1" applyBorder="1" applyAlignment="1">
      <alignment horizontal="right" vertical="center"/>
    </xf>
    <xf numFmtId="4" fontId="31" fillId="0" borderId="8" xfId="0" applyNumberFormat="1" applyFont="1" applyBorder="1" applyAlignment="1">
      <alignment horizontal="right" vertical="center"/>
    </xf>
    <xf numFmtId="4" fontId="25" fillId="0" borderId="7" xfId="0" applyNumberFormat="1" applyFont="1" applyBorder="1" applyAlignment="1">
      <alignment horizontal="right" vertical="center"/>
    </xf>
    <xf numFmtId="4" fontId="25" fillId="0" borderId="8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 wrapText="1"/>
    </xf>
    <xf numFmtId="4" fontId="30" fillId="0" borderId="7" xfId="0" applyNumberFormat="1" applyFont="1" applyBorder="1" applyAlignment="1">
      <alignment horizontal="right" vertical="center"/>
    </xf>
    <xf numFmtId="4" fontId="30" fillId="0" borderId="8" xfId="0" applyNumberFormat="1" applyFont="1" applyBorder="1" applyAlignment="1">
      <alignment horizontal="right" vertical="center"/>
    </xf>
    <xf numFmtId="0" fontId="31" fillId="0" borderId="9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3" fontId="31" fillId="0" borderId="3" xfId="0" applyNumberFormat="1" applyFont="1" applyBorder="1"/>
    <xf numFmtId="4" fontId="31" fillId="0" borderId="6" xfId="0" applyNumberFormat="1" applyFont="1" applyBorder="1" applyAlignment="1">
      <alignment horizontal="right" vertical="center"/>
    </xf>
    <xf numFmtId="0" fontId="31" fillId="0" borderId="11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/>
    </xf>
    <xf numFmtId="4" fontId="32" fillId="0" borderId="8" xfId="0" applyNumberFormat="1" applyFont="1" applyBorder="1" applyAlignment="1">
      <alignment horizontal="right" vertical="center"/>
    </xf>
    <xf numFmtId="4" fontId="32" fillId="0" borderId="7" xfId="0" applyNumberFormat="1" applyFont="1" applyBorder="1" applyAlignment="1">
      <alignment horizontal="right" vertical="center"/>
    </xf>
    <xf numFmtId="0" fontId="32" fillId="10" borderId="6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left" vertical="center" wrapText="1"/>
    </xf>
    <xf numFmtId="4" fontId="32" fillId="10" borderId="7" xfId="0" applyNumberFormat="1" applyFont="1" applyFill="1" applyBorder="1" applyAlignment="1">
      <alignment horizontal="right" vertical="center"/>
    </xf>
    <xf numFmtId="4" fontId="32" fillId="10" borderId="8" xfId="0" applyNumberFormat="1" applyFont="1" applyFill="1" applyBorder="1" applyAlignment="1">
      <alignment horizontal="right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left" vertical="center" wrapText="1"/>
    </xf>
    <xf numFmtId="4" fontId="30" fillId="8" borderId="7" xfId="0" applyNumberFormat="1" applyFont="1" applyFill="1" applyBorder="1" applyAlignment="1">
      <alignment horizontal="right" vertical="center"/>
    </xf>
    <xf numFmtId="4" fontId="32" fillId="2" borderId="8" xfId="0" applyNumberFormat="1" applyFont="1" applyFill="1" applyBorder="1" applyAlignment="1">
      <alignment vertical="center"/>
    </xf>
    <xf numFmtId="4" fontId="24" fillId="5" borderId="7" xfId="0" applyNumberFormat="1" applyFont="1" applyFill="1" applyBorder="1" applyAlignment="1">
      <alignment horizontal="right" vertical="center"/>
    </xf>
    <xf numFmtId="4" fontId="32" fillId="5" borderId="8" xfId="0" applyNumberFormat="1" applyFont="1" applyFill="1" applyBorder="1" applyAlignment="1">
      <alignment horizontal="right" vertical="center"/>
    </xf>
    <xf numFmtId="4" fontId="25" fillId="5" borderId="7" xfId="0" applyNumberFormat="1" applyFont="1" applyFill="1" applyBorder="1" applyAlignment="1">
      <alignment horizontal="right" vertical="center"/>
    </xf>
    <xf numFmtId="4" fontId="33" fillId="5" borderId="8" xfId="0" applyNumberFormat="1" applyFont="1" applyFill="1" applyBorder="1" applyAlignment="1">
      <alignment horizontal="right" vertical="center"/>
    </xf>
    <xf numFmtId="4" fontId="30" fillId="5" borderId="7" xfId="0" applyNumberFormat="1" applyFont="1" applyFill="1" applyBorder="1" applyAlignment="1">
      <alignment horizontal="right" vertical="center"/>
    </xf>
    <xf numFmtId="4" fontId="30" fillId="5" borderId="8" xfId="0" applyNumberFormat="1" applyFont="1" applyFill="1" applyBorder="1" applyAlignment="1">
      <alignment horizontal="right" vertical="center"/>
    </xf>
    <xf numFmtId="4" fontId="24" fillId="5" borderId="8" xfId="0" applyNumberFormat="1" applyFont="1" applyFill="1" applyBorder="1" applyAlignment="1">
      <alignment horizontal="right" vertical="center"/>
    </xf>
    <xf numFmtId="1" fontId="32" fillId="5" borderId="6" xfId="0" applyNumberFormat="1" applyFont="1" applyFill="1" applyBorder="1" applyAlignment="1">
      <alignment horizontal="left" vertical="center"/>
    </xf>
    <xf numFmtId="3" fontId="32" fillId="5" borderId="7" xfId="0" applyNumberFormat="1" applyFont="1" applyFill="1" applyBorder="1" applyAlignment="1">
      <alignment horizontal="left" vertical="center"/>
    </xf>
    <xf numFmtId="4" fontId="32" fillId="5" borderId="7" xfId="0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0" fontId="30" fillId="3" borderId="6" xfId="0" applyFont="1" applyFill="1" applyBorder="1" applyAlignment="1">
      <alignment horizontal="center" vertical="center"/>
    </xf>
    <xf numFmtId="3" fontId="30" fillId="11" borderId="7" xfId="0" applyNumberFormat="1" applyFont="1" applyFill="1" applyBorder="1" applyAlignment="1">
      <alignment horizontal="left" vertical="center"/>
    </xf>
    <xf numFmtId="4" fontId="30" fillId="11" borderId="7" xfId="0" applyNumberFormat="1" applyFont="1" applyFill="1" applyBorder="1" applyAlignment="1">
      <alignment horizontal="right" vertical="center"/>
    </xf>
    <xf numFmtId="4" fontId="30" fillId="11" borderId="8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left" vertical="center" wrapText="1"/>
    </xf>
    <xf numFmtId="4" fontId="31" fillId="2" borderId="7" xfId="0" applyNumberFormat="1" applyFont="1" applyFill="1" applyBorder="1" applyAlignment="1">
      <alignment horizontal="right" vertical="center"/>
    </xf>
    <xf numFmtId="4" fontId="31" fillId="2" borderId="8" xfId="0" applyNumberFormat="1" applyFont="1" applyFill="1" applyBorder="1" applyAlignment="1">
      <alignment horizontal="right" vertical="center"/>
    </xf>
    <xf numFmtId="0" fontId="30" fillId="3" borderId="7" xfId="0" applyFont="1" applyFill="1" applyBorder="1" applyAlignment="1">
      <alignment horizontal="left" vertical="center" wrapText="1"/>
    </xf>
    <xf numFmtId="4" fontId="30" fillId="3" borderId="7" xfId="0" applyNumberFormat="1" applyFont="1" applyFill="1" applyBorder="1" applyAlignment="1">
      <alignment horizontal="right" vertical="center"/>
    </xf>
    <xf numFmtId="4" fontId="30" fillId="3" borderId="8" xfId="0" applyNumberFormat="1" applyFont="1" applyFill="1" applyBorder="1" applyAlignment="1">
      <alignment horizontal="right" vertical="center"/>
    </xf>
    <xf numFmtId="3" fontId="32" fillId="3" borderId="3" xfId="0" applyNumberFormat="1" applyFont="1" applyFill="1" applyBorder="1"/>
    <xf numFmtId="0" fontId="32" fillId="3" borderId="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left" vertical="center" wrapText="1"/>
    </xf>
    <xf numFmtId="4" fontId="32" fillId="3" borderId="7" xfId="0" applyNumberFormat="1" applyFont="1" applyFill="1" applyBorder="1" applyAlignment="1">
      <alignment horizontal="right" vertical="center"/>
    </xf>
    <xf numFmtId="4" fontId="32" fillId="3" borderId="8" xfId="0" applyNumberFormat="1" applyFont="1" applyFill="1" applyBorder="1" applyAlignment="1">
      <alignment horizontal="right" vertical="center"/>
    </xf>
    <xf numFmtId="3" fontId="34" fillId="8" borderId="3" xfId="0" applyNumberFormat="1" applyFont="1" applyFill="1" applyBorder="1"/>
    <xf numFmtId="0" fontId="32" fillId="8" borderId="6" xfId="0" applyFont="1" applyFill="1" applyBorder="1" applyAlignment="1">
      <alignment horizontal="center" vertical="center"/>
    </xf>
    <xf numFmtId="0" fontId="32" fillId="8" borderId="7" xfId="0" applyFont="1" applyFill="1" applyBorder="1" applyAlignment="1">
      <alignment horizontal="left" vertical="center" wrapText="1"/>
    </xf>
    <xf numFmtId="4" fontId="11" fillId="8" borderId="7" xfId="0" applyNumberFormat="1" applyFont="1" applyFill="1" applyBorder="1" applyAlignment="1">
      <alignment horizontal="right" vertical="center"/>
    </xf>
    <xf numFmtId="4" fontId="11" fillId="8" borderId="8" xfId="0" applyNumberFormat="1" applyFont="1" applyFill="1" applyBorder="1" applyAlignment="1">
      <alignment horizontal="right" vertical="center"/>
    </xf>
    <xf numFmtId="3" fontId="32" fillId="8" borderId="3" xfId="0" applyNumberFormat="1" applyFont="1" applyFill="1" applyBorder="1"/>
    <xf numFmtId="4" fontId="32" fillId="8" borderId="7" xfId="0" applyNumberFormat="1" applyFont="1" applyFill="1" applyBorder="1" applyAlignment="1">
      <alignment horizontal="right" vertical="center"/>
    </xf>
    <xf numFmtId="4" fontId="31" fillId="3" borderId="7" xfId="0" applyNumberFormat="1" applyFont="1" applyFill="1" applyBorder="1" applyAlignment="1">
      <alignment horizontal="right" vertical="center"/>
    </xf>
    <xf numFmtId="4" fontId="31" fillId="3" borderId="8" xfId="0" applyNumberFormat="1" applyFont="1" applyFill="1" applyBorder="1" applyAlignment="1">
      <alignment horizontal="right" vertical="center"/>
    </xf>
    <xf numFmtId="3" fontId="30" fillId="2" borderId="3" xfId="0" applyNumberFormat="1" applyFont="1" applyFill="1" applyBorder="1"/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left" vertical="center" wrapText="1"/>
    </xf>
    <xf numFmtId="4" fontId="30" fillId="2" borderId="8" xfId="0" applyNumberFormat="1" applyFont="1" applyFill="1" applyBorder="1" applyAlignment="1">
      <alignment horizontal="right" vertical="center"/>
    </xf>
    <xf numFmtId="4" fontId="30" fillId="2" borderId="7" xfId="0" applyNumberFormat="1" applyFont="1" applyFill="1" applyBorder="1" applyAlignment="1">
      <alignment horizontal="right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left" vertical="center" wrapText="1"/>
    </xf>
    <xf numFmtId="3" fontId="32" fillId="0" borderId="3" xfId="0" applyNumberFormat="1" applyFont="1" applyBorder="1"/>
    <xf numFmtId="4" fontId="35" fillId="0" borderId="7" xfId="0" applyNumberFormat="1" applyFont="1" applyBorder="1" applyAlignment="1">
      <alignment horizontal="right" vertical="center"/>
    </xf>
    <xf numFmtId="4" fontId="35" fillId="0" borderId="8" xfId="0" applyNumberFormat="1" applyFont="1" applyBorder="1" applyAlignment="1">
      <alignment horizontal="right" vertical="center"/>
    </xf>
    <xf numFmtId="4" fontId="36" fillId="0" borderId="7" xfId="0" applyNumberFormat="1" applyFont="1" applyBorder="1" applyAlignment="1">
      <alignment horizontal="right" vertical="center"/>
    </xf>
    <xf numFmtId="4" fontId="36" fillId="0" borderId="8" xfId="0" applyNumberFormat="1" applyFont="1" applyBorder="1" applyAlignment="1">
      <alignment horizontal="right" vertical="center"/>
    </xf>
    <xf numFmtId="0" fontId="31" fillId="3" borderId="6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left" vertical="center" wrapText="1"/>
    </xf>
    <xf numFmtId="4" fontId="37" fillId="0" borderId="8" xfId="0" applyNumberFormat="1" applyFont="1" applyBorder="1" applyAlignment="1">
      <alignment horizontal="right" vertical="center"/>
    </xf>
    <xf numFmtId="4" fontId="37" fillId="0" borderId="7" xfId="0" applyNumberFormat="1" applyFont="1" applyBorder="1" applyAlignment="1">
      <alignment horizontal="right" vertical="center"/>
    </xf>
    <xf numFmtId="3" fontId="30" fillId="8" borderId="3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left" vertical="center"/>
    </xf>
    <xf numFmtId="3" fontId="30" fillId="2" borderId="3" xfId="0" applyNumberFormat="1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left" vertical="center" wrapText="1"/>
    </xf>
    <xf numFmtId="4" fontId="31" fillId="10" borderId="7" xfId="0" applyNumberFormat="1" applyFont="1" applyFill="1" applyBorder="1" applyAlignment="1">
      <alignment horizontal="right" vertical="center"/>
    </xf>
    <xf numFmtId="4" fontId="31" fillId="10" borderId="8" xfId="0" applyNumberFormat="1" applyFont="1" applyFill="1" applyBorder="1" applyAlignment="1">
      <alignment horizontal="right" vertical="center"/>
    </xf>
    <xf numFmtId="4" fontId="30" fillId="8" borderId="8" xfId="0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9" fontId="30" fillId="8" borderId="3" xfId="1" applyFont="1" applyFill="1" applyBorder="1" applyAlignment="1">
      <alignment horizontal="center" vertical="center" wrapText="1"/>
    </xf>
    <xf numFmtId="9" fontId="30" fillId="8" borderId="6" xfId="1" applyFont="1" applyFill="1" applyBorder="1" applyAlignment="1">
      <alignment horizontal="center" vertical="center"/>
    </xf>
    <xf numFmtId="9" fontId="30" fillId="8" borderId="7" xfId="1" applyFont="1" applyFill="1" applyBorder="1" applyAlignment="1">
      <alignment horizontal="left" vertical="center" wrapText="1"/>
    </xf>
    <xf numFmtId="4" fontId="31" fillId="8" borderId="7" xfId="1" applyNumberFormat="1" applyFont="1" applyFill="1" applyBorder="1" applyAlignment="1">
      <alignment horizontal="right" vertical="center"/>
    </xf>
    <xf numFmtId="4" fontId="31" fillId="8" borderId="8" xfId="1" applyNumberFormat="1" applyFont="1" applyFill="1" applyBorder="1" applyAlignment="1">
      <alignment horizontal="right" vertical="center"/>
    </xf>
    <xf numFmtId="3" fontId="37" fillId="0" borderId="3" xfId="0" applyNumberFormat="1" applyFont="1" applyBorder="1"/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left" vertical="center" wrapText="1"/>
    </xf>
    <xf numFmtId="4" fontId="38" fillId="0" borderId="7" xfId="0" applyNumberFormat="1" applyFont="1" applyBorder="1" applyAlignment="1">
      <alignment horizontal="right" vertical="center"/>
    </xf>
    <xf numFmtId="4" fontId="38" fillId="0" borderId="8" xfId="0" applyNumberFormat="1" applyFont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5" fillId="5" borderId="3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4" fillId="2" borderId="0" xfId="2" applyFont="1" applyFill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J12" sqref="J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28" t="s">
        <v>97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28" t="s">
        <v>22</v>
      </c>
      <c r="B3" s="228"/>
      <c r="C3" s="228"/>
      <c r="D3" s="228"/>
      <c r="E3" s="228"/>
      <c r="F3" s="228"/>
      <c r="G3" s="228"/>
      <c r="H3" s="228"/>
      <c r="I3" s="241"/>
      <c r="J3" s="24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28" t="s">
        <v>25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32</v>
      </c>
    </row>
    <row r="7" spans="1:10" ht="25.5" x14ac:dyDescent="0.25">
      <c r="A7" s="27"/>
      <c r="B7" s="28"/>
      <c r="C7" s="28"/>
      <c r="D7" s="29"/>
      <c r="E7" s="30"/>
      <c r="F7" s="3" t="s">
        <v>91</v>
      </c>
      <c r="G7" s="3" t="s">
        <v>88</v>
      </c>
      <c r="H7" s="3" t="s">
        <v>89</v>
      </c>
      <c r="I7" s="3" t="s">
        <v>67</v>
      </c>
      <c r="J7" s="3" t="s">
        <v>90</v>
      </c>
    </row>
    <row r="8" spans="1:10" x14ac:dyDescent="0.25">
      <c r="A8" s="233" t="s">
        <v>0</v>
      </c>
      <c r="B8" s="227"/>
      <c r="C8" s="227"/>
      <c r="D8" s="227"/>
      <c r="E8" s="242"/>
      <c r="F8" s="31">
        <f>F9+F10</f>
        <v>0</v>
      </c>
      <c r="G8" s="31">
        <v>1924494</v>
      </c>
      <c r="H8" s="218">
        <v>1938106.96</v>
      </c>
      <c r="I8" s="218">
        <v>1921697.35</v>
      </c>
      <c r="J8" s="218">
        <v>1894520.64</v>
      </c>
    </row>
    <row r="9" spans="1:10" x14ac:dyDescent="0.25">
      <c r="A9" s="243" t="s">
        <v>33</v>
      </c>
      <c r="B9" s="244"/>
      <c r="C9" s="244"/>
      <c r="D9" s="244"/>
      <c r="E9" s="240"/>
      <c r="F9" s="32"/>
      <c r="G9" s="32">
        <v>1924494</v>
      </c>
      <c r="H9" s="219">
        <v>1938106.96</v>
      </c>
      <c r="I9" s="219">
        <v>1921697.35</v>
      </c>
      <c r="J9" s="219">
        <v>1894520.64</v>
      </c>
    </row>
    <row r="10" spans="1:10" x14ac:dyDescent="0.25">
      <c r="A10" s="239" t="s">
        <v>34</v>
      </c>
      <c r="B10" s="240"/>
      <c r="C10" s="240"/>
      <c r="D10" s="240"/>
      <c r="E10" s="240"/>
      <c r="F10" s="32"/>
      <c r="G10" s="32"/>
      <c r="H10" s="32"/>
      <c r="I10" s="32"/>
      <c r="J10" s="32"/>
    </row>
    <row r="11" spans="1:10" x14ac:dyDescent="0.25">
      <c r="A11" s="35" t="s">
        <v>1</v>
      </c>
      <c r="B11" s="43"/>
      <c r="C11" s="43"/>
      <c r="D11" s="43"/>
      <c r="E11" s="43"/>
      <c r="F11" s="31">
        <f>F12+F13</f>
        <v>0</v>
      </c>
      <c r="G11" s="31">
        <f t="shared" ref="G11" si="0">G12+G13</f>
        <v>1917935.33</v>
      </c>
      <c r="H11" s="218">
        <v>1913548.75</v>
      </c>
      <c r="I11" s="218">
        <v>1921697.35</v>
      </c>
      <c r="J11" s="218">
        <v>1894520.64</v>
      </c>
    </row>
    <row r="12" spans="1:10" x14ac:dyDescent="0.25">
      <c r="A12" s="245" t="s">
        <v>35</v>
      </c>
      <c r="B12" s="244"/>
      <c r="C12" s="244"/>
      <c r="D12" s="244"/>
      <c r="E12" s="244"/>
      <c r="F12" s="32"/>
      <c r="G12" s="32">
        <v>1917935.33</v>
      </c>
      <c r="H12" s="219">
        <v>1931548.75</v>
      </c>
      <c r="I12" s="219">
        <v>1921697.35</v>
      </c>
      <c r="J12" s="220">
        <v>1894520.64</v>
      </c>
    </row>
    <row r="13" spans="1:10" x14ac:dyDescent="0.25">
      <c r="A13" s="239" t="s">
        <v>36</v>
      </c>
      <c r="B13" s="240"/>
      <c r="C13" s="240"/>
      <c r="D13" s="240"/>
      <c r="E13" s="240"/>
      <c r="F13" s="32"/>
      <c r="G13" s="32"/>
      <c r="H13" s="32"/>
      <c r="I13" s="32"/>
      <c r="J13" s="44"/>
    </row>
    <row r="14" spans="1:10" x14ac:dyDescent="0.25">
      <c r="A14" s="226" t="s">
        <v>58</v>
      </c>
      <c r="B14" s="227"/>
      <c r="C14" s="227"/>
      <c r="D14" s="227"/>
      <c r="E14" s="227"/>
      <c r="F14" s="31">
        <f>F8-F11</f>
        <v>0</v>
      </c>
      <c r="G14" s="31">
        <v>6558.21</v>
      </c>
      <c r="H14" s="31">
        <v>6558.21</v>
      </c>
      <c r="I14" s="31">
        <v>0</v>
      </c>
      <c r="J14" s="31"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228" t="s">
        <v>26</v>
      </c>
      <c r="B16" s="229"/>
      <c r="C16" s="229"/>
      <c r="D16" s="229"/>
      <c r="E16" s="229"/>
      <c r="F16" s="229"/>
      <c r="G16" s="229"/>
      <c r="H16" s="229"/>
      <c r="I16" s="229"/>
      <c r="J16" s="229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91</v>
      </c>
      <c r="G18" s="3" t="s">
        <v>88</v>
      </c>
      <c r="H18" s="3" t="s">
        <v>89</v>
      </c>
      <c r="I18" s="3" t="s">
        <v>67</v>
      </c>
      <c r="J18" s="3" t="s">
        <v>90</v>
      </c>
    </row>
    <row r="19" spans="1:10" x14ac:dyDescent="0.25">
      <c r="A19" s="239" t="s">
        <v>37</v>
      </c>
      <c r="B19" s="240"/>
      <c r="C19" s="240"/>
      <c r="D19" s="240"/>
      <c r="E19" s="240"/>
      <c r="F19" s="32"/>
      <c r="G19" s="32"/>
      <c r="H19" s="32"/>
      <c r="I19" s="32"/>
      <c r="J19" s="44"/>
    </row>
    <row r="20" spans="1:10" x14ac:dyDescent="0.25">
      <c r="A20" s="239" t="s">
        <v>38</v>
      </c>
      <c r="B20" s="240"/>
      <c r="C20" s="240"/>
      <c r="D20" s="240"/>
      <c r="E20" s="240"/>
      <c r="F20" s="32"/>
      <c r="G20" s="32"/>
      <c r="H20" s="32"/>
      <c r="I20" s="32"/>
      <c r="J20" s="44"/>
    </row>
    <row r="21" spans="1:10" x14ac:dyDescent="0.25">
      <c r="A21" s="226" t="s">
        <v>2</v>
      </c>
      <c r="B21" s="227"/>
      <c r="C21" s="227"/>
      <c r="D21" s="227"/>
      <c r="E21" s="227"/>
      <c r="F21" s="31">
        <f>F19-F20</f>
        <v>0</v>
      </c>
      <c r="G21" s="31">
        <f t="shared" ref="G21:J21" si="1">G19-G20</f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</row>
    <row r="22" spans="1:10" x14ac:dyDescent="0.25">
      <c r="A22" s="226" t="s">
        <v>59</v>
      </c>
      <c r="B22" s="227"/>
      <c r="C22" s="227"/>
      <c r="D22" s="227"/>
      <c r="E22" s="227"/>
      <c r="F22" s="31">
        <f>F14+F21</f>
        <v>0</v>
      </c>
      <c r="G22" s="31">
        <f t="shared" ref="G22:J22" si="2">G14+G21</f>
        <v>6558.21</v>
      </c>
      <c r="H22" s="31">
        <f t="shared" si="2"/>
        <v>6558.21</v>
      </c>
      <c r="I22" s="31">
        <f t="shared" si="2"/>
        <v>0</v>
      </c>
      <c r="J22" s="31">
        <f t="shared" si="2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228" t="s">
        <v>60</v>
      </c>
      <c r="B24" s="229"/>
      <c r="C24" s="229"/>
      <c r="D24" s="229"/>
      <c r="E24" s="229"/>
      <c r="F24" s="229"/>
      <c r="G24" s="229"/>
      <c r="H24" s="229"/>
      <c r="I24" s="229"/>
      <c r="J24" s="229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91</v>
      </c>
      <c r="G26" s="3" t="s">
        <v>88</v>
      </c>
      <c r="H26" s="3" t="s">
        <v>89</v>
      </c>
      <c r="I26" s="3" t="s">
        <v>67</v>
      </c>
      <c r="J26" s="3" t="s">
        <v>90</v>
      </c>
    </row>
    <row r="27" spans="1:10" ht="15" customHeight="1" x14ac:dyDescent="0.25">
      <c r="A27" s="230" t="s">
        <v>61</v>
      </c>
      <c r="B27" s="231"/>
      <c r="C27" s="231"/>
      <c r="D27" s="231"/>
      <c r="E27" s="232"/>
      <c r="F27" s="45">
        <v>0</v>
      </c>
      <c r="G27" s="45">
        <v>0</v>
      </c>
      <c r="H27" s="45">
        <v>0</v>
      </c>
      <c r="I27" s="45">
        <v>0</v>
      </c>
      <c r="J27" s="46">
        <v>0</v>
      </c>
    </row>
    <row r="28" spans="1:10" ht="15" customHeight="1" x14ac:dyDescent="0.25">
      <c r="A28" s="226" t="s">
        <v>62</v>
      </c>
      <c r="B28" s="227"/>
      <c r="C28" s="227"/>
      <c r="D28" s="227"/>
      <c r="E28" s="227"/>
      <c r="F28" s="47">
        <f>F22+F27</f>
        <v>0</v>
      </c>
      <c r="G28" s="47">
        <f t="shared" ref="G28:J28" si="3">G22+G27</f>
        <v>6558.21</v>
      </c>
      <c r="H28" s="47">
        <f t="shared" si="3"/>
        <v>6558.21</v>
      </c>
      <c r="I28" s="47">
        <f t="shared" si="3"/>
        <v>0</v>
      </c>
      <c r="J28" s="48">
        <f t="shared" si="3"/>
        <v>0</v>
      </c>
    </row>
    <row r="29" spans="1:10" ht="45" customHeight="1" x14ac:dyDescent="0.25">
      <c r="A29" s="233" t="s">
        <v>63</v>
      </c>
      <c r="B29" s="234"/>
      <c r="C29" s="234"/>
      <c r="D29" s="234"/>
      <c r="E29" s="235"/>
      <c r="F29" s="47">
        <f>F14+F21+F27-F28</f>
        <v>0</v>
      </c>
      <c r="G29" s="47">
        <f t="shared" ref="G29:J29" si="4">G14+G21+G27-G28</f>
        <v>0</v>
      </c>
      <c r="H29" s="47">
        <f t="shared" si="4"/>
        <v>0</v>
      </c>
      <c r="I29" s="47">
        <f t="shared" si="4"/>
        <v>0</v>
      </c>
      <c r="J29" s="48">
        <f t="shared" si="4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236" t="s">
        <v>57</v>
      </c>
      <c r="B31" s="236"/>
      <c r="C31" s="236"/>
      <c r="D31" s="236"/>
      <c r="E31" s="236"/>
      <c r="F31" s="236"/>
      <c r="G31" s="236"/>
      <c r="H31" s="236"/>
      <c r="I31" s="236"/>
      <c r="J31" s="236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3" t="s">
        <v>91</v>
      </c>
      <c r="G33" s="3" t="s">
        <v>88</v>
      </c>
      <c r="H33" s="3" t="s">
        <v>89</v>
      </c>
      <c r="I33" s="3" t="s">
        <v>67</v>
      </c>
      <c r="J33" s="3" t="s">
        <v>90</v>
      </c>
    </row>
    <row r="34" spans="1:10" x14ac:dyDescent="0.25">
      <c r="A34" s="230" t="s">
        <v>61</v>
      </c>
      <c r="B34" s="231"/>
      <c r="C34" s="231"/>
      <c r="D34" s="231"/>
      <c r="E34" s="232"/>
      <c r="F34" s="45">
        <v>0</v>
      </c>
      <c r="G34" s="45">
        <f>F37</f>
        <v>0</v>
      </c>
      <c r="H34" s="45">
        <f>G37</f>
        <v>6558.21</v>
      </c>
      <c r="I34" s="45">
        <f>H37</f>
        <v>6558.21</v>
      </c>
      <c r="J34" s="46">
        <f>I37</f>
        <v>0</v>
      </c>
    </row>
    <row r="35" spans="1:10" ht="28.5" customHeight="1" x14ac:dyDescent="0.25">
      <c r="A35" s="230" t="s">
        <v>64</v>
      </c>
      <c r="B35" s="231"/>
      <c r="C35" s="231"/>
      <c r="D35" s="231"/>
      <c r="E35" s="232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230" t="s">
        <v>65</v>
      </c>
      <c r="B36" s="237"/>
      <c r="C36" s="237"/>
      <c r="D36" s="237"/>
      <c r="E36" s="238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226" t="s">
        <v>62</v>
      </c>
      <c r="B37" s="227"/>
      <c r="C37" s="227"/>
      <c r="D37" s="227"/>
      <c r="E37" s="227"/>
      <c r="F37" s="33">
        <f>F34-F35+F36</f>
        <v>0</v>
      </c>
      <c r="G37" s="33">
        <v>6558.21</v>
      </c>
      <c r="H37" s="33">
        <f t="shared" ref="H37" si="5">H34-H35+H36</f>
        <v>6558.21</v>
      </c>
      <c r="I37" s="33"/>
      <c r="J37" s="58"/>
    </row>
    <row r="38" spans="1:10" ht="17.25" customHeight="1" x14ac:dyDescent="0.25"/>
    <row r="39" spans="1:10" x14ac:dyDescent="0.25">
      <c r="A39" s="224"/>
      <c r="B39" s="225"/>
      <c r="C39" s="225"/>
      <c r="D39" s="225"/>
      <c r="E39" s="225"/>
      <c r="F39" s="225"/>
      <c r="G39" s="225"/>
      <c r="H39" s="225"/>
      <c r="I39" s="225"/>
      <c r="J39" s="225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opLeftCell="A79" workbookViewId="0">
      <selection activeCell="F99" sqref="F9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28" t="s">
        <v>97</v>
      </c>
      <c r="B1" s="228"/>
      <c r="C1" s="228"/>
      <c r="D1" s="228"/>
      <c r="E1" s="228"/>
      <c r="F1" s="228"/>
      <c r="G1" s="228"/>
      <c r="H1" s="22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28" t="s">
        <v>22</v>
      </c>
      <c r="B3" s="228"/>
      <c r="C3" s="228"/>
      <c r="D3" s="228"/>
      <c r="E3" s="228"/>
      <c r="F3" s="228"/>
      <c r="G3" s="228"/>
      <c r="H3" s="22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28" t="s">
        <v>4</v>
      </c>
      <c r="B5" s="228"/>
      <c r="C5" s="228"/>
      <c r="D5" s="228"/>
      <c r="E5" s="228"/>
      <c r="F5" s="228"/>
      <c r="G5" s="228"/>
      <c r="H5" s="22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28" t="s">
        <v>39</v>
      </c>
      <c r="B7" s="228"/>
      <c r="C7" s="228"/>
      <c r="D7" s="228"/>
      <c r="E7" s="228"/>
      <c r="F7" s="228"/>
      <c r="G7" s="228"/>
      <c r="H7" s="22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92</v>
      </c>
      <c r="E9" s="20" t="s">
        <v>88</v>
      </c>
      <c r="F9" s="20" t="s">
        <v>93</v>
      </c>
      <c r="G9" s="20" t="s">
        <v>68</v>
      </c>
      <c r="H9" s="20" t="s">
        <v>94</v>
      </c>
    </row>
    <row r="10" spans="1:8" x14ac:dyDescent="0.25">
      <c r="A10" s="37"/>
      <c r="B10" s="38"/>
      <c r="C10" s="36" t="s">
        <v>0</v>
      </c>
      <c r="D10" s="38"/>
      <c r="E10" s="37"/>
      <c r="F10" s="37"/>
      <c r="G10" s="60"/>
      <c r="H10" s="37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8.25" x14ac:dyDescent="0.25">
      <c r="A12" s="11"/>
      <c r="B12" s="15">
        <v>63</v>
      </c>
      <c r="C12" s="15" t="s">
        <v>28</v>
      </c>
      <c r="D12" s="8"/>
      <c r="E12" s="9"/>
      <c r="F12" s="61"/>
      <c r="G12" s="62"/>
      <c r="H12" s="61"/>
    </row>
    <row r="13" spans="1:8" x14ac:dyDescent="0.25">
      <c r="A13" s="11"/>
      <c r="B13" s="15">
        <v>631</v>
      </c>
      <c r="C13" s="15" t="s">
        <v>98</v>
      </c>
      <c r="D13" s="8"/>
      <c r="E13" s="9"/>
      <c r="F13" s="61"/>
      <c r="G13" s="62"/>
      <c r="H13" s="61"/>
    </row>
    <row r="14" spans="1:8" ht="25.5" x14ac:dyDescent="0.25">
      <c r="A14" s="11"/>
      <c r="B14" s="15">
        <v>6311</v>
      </c>
      <c r="C14" s="15" t="s">
        <v>99</v>
      </c>
      <c r="D14" s="8"/>
      <c r="E14" s="9"/>
      <c r="F14" s="61"/>
      <c r="G14" s="62"/>
      <c r="H14" s="61"/>
    </row>
    <row r="15" spans="1:8" ht="38.25" x14ac:dyDescent="0.25">
      <c r="A15" s="11"/>
      <c r="B15" s="15">
        <v>633</v>
      </c>
      <c r="C15" s="15" t="s">
        <v>100</v>
      </c>
      <c r="D15" s="8"/>
      <c r="E15" s="9"/>
      <c r="F15" s="61"/>
      <c r="G15" s="62"/>
      <c r="H15" s="61"/>
    </row>
    <row r="16" spans="1:8" ht="25.5" x14ac:dyDescent="0.25">
      <c r="A16" s="11"/>
      <c r="B16" s="15">
        <v>6332</v>
      </c>
      <c r="C16" s="15" t="s">
        <v>101</v>
      </c>
      <c r="D16" s="8"/>
      <c r="E16" s="9"/>
      <c r="F16" s="61"/>
      <c r="G16" s="62"/>
      <c r="H16" s="61"/>
    </row>
    <row r="17" spans="1:8" ht="38.25" x14ac:dyDescent="0.25">
      <c r="A17" s="11"/>
      <c r="B17" s="15">
        <v>636</v>
      </c>
      <c r="C17" s="15" t="s">
        <v>102</v>
      </c>
      <c r="D17" s="8"/>
      <c r="E17" s="9"/>
      <c r="F17" s="61"/>
      <c r="G17" s="62"/>
      <c r="H17" s="61"/>
    </row>
    <row r="18" spans="1:8" ht="53.25" customHeight="1" x14ac:dyDescent="0.25">
      <c r="A18" s="12"/>
      <c r="B18" s="26">
        <v>6361</v>
      </c>
      <c r="C18" s="59" t="s">
        <v>69</v>
      </c>
      <c r="D18" s="8"/>
      <c r="E18" s="61">
        <v>1512077.51</v>
      </c>
      <c r="F18" s="61">
        <v>1512077.51</v>
      </c>
      <c r="G18" s="221">
        <v>1555727.12</v>
      </c>
      <c r="H18" s="61">
        <v>1562427.04</v>
      </c>
    </row>
    <row r="19" spans="1:8" ht="59.25" customHeight="1" x14ac:dyDescent="0.25">
      <c r="A19" s="12"/>
      <c r="B19" s="26">
        <v>63612</v>
      </c>
      <c r="C19" s="17" t="s">
        <v>70</v>
      </c>
      <c r="D19" s="8"/>
      <c r="E19" s="9"/>
      <c r="F19" s="61"/>
      <c r="G19" s="9"/>
      <c r="H19" s="9"/>
    </row>
    <row r="20" spans="1:8" ht="43.5" customHeight="1" x14ac:dyDescent="0.25">
      <c r="A20" s="12"/>
      <c r="B20" s="26">
        <v>638</v>
      </c>
      <c r="C20" s="17" t="s">
        <v>71</v>
      </c>
      <c r="D20" s="8"/>
      <c r="E20" s="9"/>
      <c r="F20" s="61"/>
      <c r="G20" s="9"/>
      <c r="H20" s="9"/>
    </row>
    <row r="21" spans="1:8" ht="43.5" customHeight="1" x14ac:dyDescent="0.25">
      <c r="A21" s="12"/>
      <c r="B21" s="26">
        <v>6381</v>
      </c>
      <c r="C21" s="17" t="s">
        <v>72</v>
      </c>
      <c r="D21" s="8"/>
      <c r="E21" s="9"/>
      <c r="F21" s="61"/>
      <c r="G21" s="9"/>
      <c r="H21" s="9"/>
    </row>
    <row r="22" spans="1:8" ht="43.5" customHeight="1" x14ac:dyDescent="0.25">
      <c r="A22" s="12"/>
      <c r="B22" s="26">
        <v>639</v>
      </c>
      <c r="C22" s="17" t="s">
        <v>73</v>
      </c>
      <c r="D22" s="8"/>
      <c r="E22" s="9"/>
      <c r="F22" s="61"/>
      <c r="G22" s="9"/>
      <c r="H22" s="9"/>
    </row>
    <row r="23" spans="1:8" ht="57.75" customHeight="1" x14ac:dyDescent="0.25">
      <c r="A23" s="12"/>
      <c r="B23" s="26">
        <v>63931</v>
      </c>
      <c r="C23" s="17" t="s">
        <v>155</v>
      </c>
      <c r="D23" s="8"/>
      <c r="E23" s="61">
        <v>59659.39</v>
      </c>
      <c r="F23" s="61">
        <v>59659.37</v>
      </c>
      <c r="G23" s="61">
        <v>39781.49</v>
      </c>
      <c r="H23" s="9">
        <v>0</v>
      </c>
    </row>
    <row r="24" spans="1:8" ht="43.5" customHeight="1" x14ac:dyDescent="0.25">
      <c r="A24" s="12"/>
      <c r="B24" s="26">
        <v>6392</v>
      </c>
      <c r="C24" s="17" t="s">
        <v>103</v>
      </c>
      <c r="D24" s="8"/>
      <c r="E24" s="9"/>
      <c r="F24" s="61"/>
      <c r="G24" s="9"/>
      <c r="H24" s="9"/>
    </row>
    <row r="25" spans="1:8" ht="43.5" customHeight="1" x14ac:dyDescent="0.25">
      <c r="A25" s="12"/>
      <c r="B25" s="26">
        <v>64</v>
      </c>
      <c r="C25" s="17" t="s">
        <v>79</v>
      </c>
      <c r="D25" s="8"/>
      <c r="E25" s="9"/>
      <c r="F25" s="61"/>
      <c r="G25" s="9"/>
      <c r="H25" s="9"/>
    </row>
    <row r="26" spans="1:8" ht="59.25" customHeight="1" x14ac:dyDescent="0.25">
      <c r="A26" s="12"/>
      <c r="B26" s="26">
        <v>65</v>
      </c>
      <c r="C26" s="17" t="s">
        <v>74</v>
      </c>
      <c r="D26" s="8"/>
      <c r="E26" s="9"/>
      <c r="F26" s="61"/>
      <c r="G26" s="61"/>
      <c r="H26" s="61"/>
    </row>
    <row r="27" spans="1:8" ht="59.25" customHeight="1" x14ac:dyDescent="0.25">
      <c r="A27" s="12"/>
      <c r="B27" s="26">
        <v>652</v>
      </c>
      <c r="C27" s="17" t="s">
        <v>75</v>
      </c>
      <c r="D27" s="8"/>
      <c r="E27" s="9"/>
      <c r="F27" s="61"/>
      <c r="G27" s="61"/>
      <c r="H27" s="9"/>
    </row>
    <row r="28" spans="1:8" ht="59.25" customHeight="1" x14ac:dyDescent="0.25">
      <c r="A28" s="12"/>
      <c r="B28" s="26">
        <v>6526</v>
      </c>
      <c r="C28" s="17" t="s">
        <v>104</v>
      </c>
      <c r="D28" s="8"/>
      <c r="E28" s="9"/>
      <c r="F28" s="61"/>
      <c r="G28" s="61"/>
      <c r="H28" s="9"/>
    </row>
    <row r="29" spans="1:8" ht="59.25" customHeight="1" x14ac:dyDescent="0.25">
      <c r="A29" s="12"/>
      <c r="B29" s="26">
        <v>6526411</v>
      </c>
      <c r="C29" s="17" t="s">
        <v>156</v>
      </c>
      <c r="D29" s="8"/>
      <c r="E29" s="61">
        <v>65484.510999999999</v>
      </c>
      <c r="F29" s="61">
        <v>78172.41</v>
      </c>
      <c r="G29" s="61"/>
      <c r="H29" s="9"/>
    </row>
    <row r="30" spans="1:8" ht="59.25" customHeight="1" x14ac:dyDescent="0.25">
      <c r="A30" s="12"/>
      <c r="B30" s="26">
        <v>66</v>
      </c>
      <c r="C30" s="17" t="s">
        <v>76</v>
      </c>
      <c r="D30" s="8"/>
      <c r="E30" s="9"/>
      <c r="F30" s="61"/>
      <c r="G30" s="61"/>
      <c r="H30" s="9"/>
    </row>
    <row r="31" spans="1:8" ht="59.25" customHeight="1" x14ac:dyDescent="0.25">
      <c r="A31" s="12"/>
      <c r="B31" s="26">
        <v>661</v>
      </c>
      <c r="C31" s="17" t="s">
        <v>77</v>
      </c>
      <c r="D31" s="8"/>
      <c r="E31" s="9"/>
      <c r="F31" s="61"/>
      <c r="G31" s="61"/>
      <c r="H31" s="9"/>
    </row>
    <row r="32" spans="1:8" ht="59.25" customHeight="1" x14ac:dyDescent="0.25">
      <c r="A32" s="12"/>
      <c r="B32" s="26">
        <v>6615</v>
      </c>
      <c r="C32" s="17" t="s">
        <v>105</v>
      </c>
      <c r="D32" s="8"/>
      <c r="E32" s="9">
        <v>23519.26</v>
      </c>
      <c r="F32" s="61">
        <v>24445.439999999999</v>
      </c>
      <c r="G32" s="61">
        <v>26110.05</v>
      </c>
      <c r="H32" s="61">
        <v>27140.05</v>
      </c>
    </row>
    <row r="33" spans="1:8" ht="38.25" x14ac:dyDescent="0.25">
      <c r="A33" s="12"/>
      <c r="B33" s="12">
        <v>67</v>
      </c>
      <c r="C33" s="15" t="s">
        <v>30</v>
      </c>
      <c r="D33" s="8"/>
      <c r="E33" s="9"/>
      <c r="F33" s="9"/>
      <c r="G33" s="9"/>
      <c r="H33" s="9"/>
    </row>
    <row r="34" spans="1:8" ht="54" customHeight="1" x14ac:dyDescent="0.25">
      <c r="A34" s="12"/>
      <c r="B34" s="12">
        <v>671</v>
      </c>
      <c r="C34" s="15" t="s">
        <v>78</v>
      </c>
      <c r="D34" s="8"/>
      <c r="E34" s="9"/>
      <c r="F34" s="61"/>
      <c r="G34" s="61"/>
      <c r="H34" s="9"/>
    </row>
    <row r="35" spans="1:8" ht="54" customHeight="1" x14ac:dyDescent="0.25">
      <c r="A35" s="12"/>
      <c r="B35" s="12">
        <v>6711</v>
      </c>
      <c r="C35" s="15" t="s">
        <v>106</v>
      </c>
      <c r="D35" s="8"/>
      <c r="E35" s="61">
        <v>257194</v>
      </c>
      <c r="F35" s="61">
        <v>257194</v>
      </c>
      <c r="G35" s="61">
        <v>210130.12</v>
      </c>
      <c r="H35" s="61">
        <v>210130.12</v>
      </c>
    </row>
    <row r="36" spans="1:8" ht="25.5" x14ac:dyDescent="0.25">
      <c r="A36" s="14">
        <v>7</v>
      </c>
      <c r="B36" s="14"/>
      <c r="C36" s="24" t="s">
        <v>8</v>
      </c>
      <c r="D36" s="8"/>
      <c r="E36" s="9"/>
      <c r="F36" s="9"/>
      <c r="G36" s="9"/>
      <c r="H36" s="9"/>
    </row>
    <row r="37" spans="1:8" ht="38.25" x14ac:dyDescent="0.25">
      <c r="A37" s="15"/>
      <c r="B37" s="15">
        <v>72</v>
      </c>
      <c r="C37" s="25" t="s">
        <v>27</v>
      </c>
      <c r="D37" s="8"/>
      <c r="E37" s="9"/>
      <c r="F37" s="9"/>
      <c r="G37" s="9"/>
      <c r="H37" s="10"/>
    </row>
    <row r="40" spans="1:8" ht="15.75" x14ac:dyDescent="0.25">
      <c r="A40" s="228" t="s">
        <v>40</v>
      </c>
      <c r="B40" s="246"/>
      <c r="C40" s="246"/>
      <c r="D40" s="246"/>
      <c r="E40" s="246"/>
      <c r="F40" s="246"/>
      <c r="G40" s="246"/>
      <c r="H40" s="246"/>
    </row>
    <row r="41" spans="1:8" ht="18" x14ac:dyDescent="0.25">
      <c r="A41" s="4"/>
      <c r="B41" s="4"/>
      <c r="C41" s="4"/>
      <c r="D41" s="4"/>
      <c r="E41" s="4"/>
      <c r="F41" s="4"/>
      <c r="G41" s="5"/>
      <c r="H41" s="5"/>
    </row>
    <row r="42" spans="1:8" ht="25.5" x14ac:dyDescent="0.25">
      <c r="A42" s="20" t="s">
        <v>5</v>
      </c>
      <c r="B42" s="19" t="s">
        <v>6</v>
      </c>
      <c r="C42" s="19" t="s">
        <v>9</v>
      </c>
      <c r="D42" s="19" t="s">
        <v>92</v>
      </c>
      <c r="E42" s="20" t="s">
        <v>88</v>
      </c>
      <c r="F42" s="20" t="s">
        <v>93</v>
      </c>
      <c r="G42" s="20" t="s">
        <v>68</v>
      </c>
      <c r="H42" s="20" t="s">
        <v>94</v>
      </c>
    </row>
    <row r="43" spans="1:8" x14ac:dyDescent="0.25">
      <c r="A43" s="37"/>
      <c r="B43" s="38"/>
      <c r="C43" s="36" t="s">
        <v>1</v>
      </c>
      <c r="D43" s="38"/>
      <c r="E43" s="37"/>
      <c r="F43" s="37"/>
      <c r="G43" s="37"/>
      <c r="H43" s="37"/>
    </row>
    <row r="44" spans="1:8" ht="15.75" customHeight="1" x14ac:dyDescent="0.25">
      <c r="A44" s="11">
        <v>3</v>
      </c>
      <c r="B44" s="11"/>
      <c r="C44" s="11" t="s">
        <v>10</v>
      </c>
      <c r="D44" s="8"/>
      <c r="E44" s="9"/>
      <c r="F44" s="9"/>
      <c r="G44" s="9"/>
      <c r="H44" s="9"/>
    </row>
    <row r="45" spans="1:8" ht="15.75" customHeight="1" x14ac:dyDescent="0.25">
      <c r="A45" s="11"/>
      <c r="B45" s="64">
        <v>31</v>
      </c>
      <c r="C45" s="15" t="s">
        <v>11</v>
      </c>
      <c r="D45" s="8"/>
      <c r="E45" s="9"/>
      <c r="F45" s="9"/>
      <c r="G45" s="9"/>
      <c r="H45" s="9"/>
    </row>
    <row r="46" spans="1:8" ht="15.75" customHeight="1" x14ac:dyDescent="0.25">
      <c r="A46" s="11"/>
      <c r="B46" s="11">
        <v>311</v>
      </c>
      <c r="C46" s="15" t="s">
        <v>107</v>
      </c>
      <c r="D46" s="8"/>
      <c r="E46" s="9"/>
      <c r="F46" s="9"/>
      <c r="G46" s="9"/>
      <c r="H46" s="9"/>
    </row>
    <row r="47" spans="1:8" ht="15.75" customHeight="1" x14ac:dyDescent="0.25">
      <c r="A47" s="11"/>
      <c r="B47" s="15">
        <v>3111</v>
      </c>
      <c r="C47" s="15" t="s">
        <v>108</v>
      </c>
      <c r="D47" s="8"/>
      <c r="E47" s="9">
        <v>1303642</v>
      </c>
      <c r="F47" s="61">
        <v>1283181.46</v>
      </c>
      <c r="G47" s="9">
        <v>1241258.76</v>
      </c>
      <c r="H47" s="9">
        <v>1258836.27</v>
      </c>
    </row>
    <row r="48" spans="1:8" ht="15.75" customHeight="1" x14ac:dyDescent="0.25">
      <c r="A48" s="11"/>
      <c r="B48" s="15">
        <v>3113</v>
      </c>
      <c r="C48" s="15" t="s">
        <v>109</v>
      </c>
      <c r="D48" s="8"/>
      <c r="E48" s="61">
        <v>14178.51</v>
      </c>
      <c r="F48" s="61">
        <v>14178.51</v>
      </c>
      <c r="G48" s="61">
        <v>19235.84</v>
      </c>
      <c r="H48" s="9">
        <v>19325.84</v>
      </c>
    </row>
    <row r="49" spans="1:8" ht="15.75" customHeight="1" x14ac:dyDescent="0.25">
      <c r="A49" s="11"/>
      <c r="B49" s="15">
        <v>3114</v>
      </c>
      <c r="C49" s="15" t="s">
        <v>110</v>
      </c>
      <c r="D49" s="8"/>
      <c r="E49" s="61">
        <v>3739.92</v>
      </c>
      <c r="F49" s="61">
        <v>3739.92</v>
      </c>
      <c r="G49" s="61">
        <v>4256.32</v>
      </c>
      <c r="H49" s="9">
        <v>5632.23</v>
      </c>
    </row>
    <row r="50" spans="1:8" ht="15.75" customHeight="1" x14ac:dyDescent="0.25">
      <c r="A50" s="11"/>
      <c r="B50" s="11">
        <v>312</v>
      </c>
      <c r="C50" s="15" t="s">
        <v>111</v>
      </c>
      <c r="D50" s="8"/>
      <c r="E50" s="9"/>
      <c r="F50" s="9"/>
      <c r="G50" s="9"/>
      <c r="H50" s="9"/>
    </row>
    <row r="51" spans="1:8" ht="15.75" customHeight="1" x14ac:dyDescent="0.25">
      <c r="A51" s="11"/>
      <c r="B51" s="15">
        <v>3121</v>
      </c>
      <c r="C51" s="15" t="s">
        <v>111</v>
      </c>
      <c r="D51" s="8"/>
      <c r="E51" s="61">
        <v>53099.69</v>
      </c>
      <c r="F51" s="61">
        <v>50099.69</v>
      </c>
      <c r="G51" s="61">
        <v>50356</v>
      </c>
      <c r="H51" s="61">
        <v>51320.53</v>
      </c>
    </row>
    <row r="52" spans="1:8" ht="15.75" customHeight="1" x14ac:dyDescent="0.25">
      <c r="A52" s="11"/>
      <c r="B52" s="11">
        <v>313</v>
      </c>
      <c r="C52" s="15" t="s">
        <v>112</v>
      </c>
      <c r="D52" s="8"/>
      <c r="E52" s="9"/>
      <c r="F52" s="9"/>
      <c r="G52" s="9"/>
      <c r="H52" s="9"/>
    </row>
    <row r="53" spans="1:8" ht="30" customHeight="1" x14ac:dyDescent="0.25">
      <c r="A53" s="11"/>
      <c r="B53" s="15">
        <v>3132</v>
      </c>
      <c r="C53" s="15" t="s">
        <v>113</v>
      </c>
      <c r="D53" s="8"/>
      <c r="E53" s="61">
        <v>218650.84</v>
      </c>
      <c r="F53" s="61">
        <v>208852.83</v>
      </c>
      <c r="G53" s="61">
        <v>224847.47</v>
      </c>
      <c r="H53" s="61">
        <v>211711.39</v>
      </c>
    </row>
    <row r="54" spans="1:8" ht="30" customHeight="1" x14ac:dyDescent="0.25">
      <c r="A54" s="11"/>
      <c r="B54" s="15">
        <v>3133</v>
      </c>
      <c r="C54" s="15" t="s">
        <v>114</v>
      </c>
      <c r="D54" s="8"/>
      <c r="E54" s="61">
        <v>34</v>
      </c>
      <c r="F54" s="61">
        <v>34</v>
      </c>
      <c r="G54" s="61">
        <v>34</v>
      </c>
      <c r="H54" s="61">
        <v>34</v>
      </c>
    </row>
    <row r="55" spans="1:8" x14ac:dyDescent="0.25">
      <c r="A55" s="12"/>
      <c r="B55" s="65">
        <v>32</v>
      </c>
      <c r="C55" s="12" t="s">
        <v>24</v>
      </c>
      <c r="D55" s="8"/>
      <c r="E55" s="9"/>
      <c r="F55" s="9"/>
      <c r="G55" s="61"/>
      <c r="H55" s="61"/>
    </row>
    <row r="56" spans="1:8" x14ac:dyDescent="0.25">
      <c r="A56" s="12"/>
      <c r="B56" s="12">
        <v>321</v>
      </c>
      <c r="C56" s="12" t="s">
        <v>115</v>
      </c>
      <c r="D56" s="8"/>
      <c r="E56" s="9"/>
      <c r="F56" s="9"/>
      <c r="G56" s="61"/>
      <c r="H56" s="61"/>
    </row>
    <row r="57" spans="1:8" x14ac:dyDescent="0.25">
      <c r="A57" s="12"/>
      <c r="B57" s="12">
        <v>3211</v>
      </c>
      <c r="C57" s="12" t="s">
        <v>116</v>
      </c>
      <c r="D57" s="8"/>
      <c r="E57" s="61">
        <v>7316.83</v>
      </c>
      <c r="F57" s="61">
        <v>8116.58</v>
      </c>
      <c r="G57" s="61">
        <v>7900.25</v>
      </c>
      <c r="H57" s="61">
        <v>7700.25</v>
      </c>
    </row>
    <row r="58" spans="1:8" x14ac:dyDescent="0.25">
      <c r="A58" s="12"/>
      <c r="B58" s="12">
        <v>3212</v>
      </c>
      <c r="C58" s="12" t="s">
        <v>117</v>
      </c>
      <c r="D58" s="8"/>
      <c r="E58" s="61">
        <v>32131.63</v>
      </c>
      <c r="F58" s="61">
        <v>32131.63</v>
      </c>
      <c r="G58" s="61">
        <v>74149.69</v>
      </c>
      <c r="H58" s="61">
        <v>42518.86</v>
      </c>
    </row>
    <row r="59" spans="1:8" x14ac:dyDescent="0.25">
      <c r="A59" s="12"/>
      <c r="B59" s="12">
        <v>3213</v>
      </c>
      <c r="C59" s="12"/>
      <c r="D59" s="8"/>
      <c r="E59" s="61">
        <v>4120.5600000000004</v>
      </c>
      <c r="F59" s="61">
        <v>4120.5600000000004</v>
      </c>
      <c r="G59" s="61">
        <v>4120.5600000000004</v>
      </c>
      <c r="H59" s="61">
        <v>4120.5600000000004</v>
      </c>
    </row>
    <row r="60" spans="1:8" x14ac:dyDescent="0.25">
      <c r="A60" s="12"/>
      <c r="B60" s="12">
        <v>3214</v>
      </c>
      <c r="C60" s="12"/>
      <c r="D60" s="8"/>
      <c r="E60" s="61">
        <v>2250</v>
      </c>
      <c r="F60" s="9">
        <v>2250</v>
      </c>
      <c r="G60" s="61">
        <v>2250</v>
      </c>
      <c r="H60" s="61">
        <v>2250</v>
      </c>
    </row>
    <row r="61" spans="1:8" x14ac:dyDescent="0.25">
      <c r="A61" s="12"/>
      <c r="B61" s="12">
        <v>3221</v>
      </c>
      <c r="C61" s="12" t="s">
        <v>80</v>
      </c>
      <c r="D61" s="8"/>
      <c r="E61" s="61">
        <v>15181.75</v>
      </c>
      <c r="F61" s="61">
        <v>15031.75</v>
      </c>
      <c r="G61" s="61">
        <v>14795.17</v>
      </c>
      <c r="H61" s="61">
        <v>15181.72</v>
      </c>
    </row>
    <row r="62" spans="1:8" x14ac:dyDescent="0.25">
      <c r="A62" s="12"/>
      <c r="B62" s="12">
        <v>3222</v>
      </c>
      <c r="C62" s="12"/>
      <c r="D62" s="8"/>
      <c r="E62" s="61">
        <v>11330.08</v>
      </c>
      <c r="F62" s="61">
        <v>28743.03</v>
      </c>
      <c r="G62" s="61">
        <v>30888.23</v>
      </c>
      <c r="H62" s="61">
        <v>33959.199999999997</v>
      </c>
    </row>
    <row r="63" spans="1:8" x14ac:dyDescent="0.25">
      <c r="A63" s="12"/>
      <c r="B63" s="12">
        <v>3223</v>
      </c>
      <c r="C63" s="12" t="s">
        <v>81</v>
      </c>
      <c r="D63" s="8"/>
      <c r="E63" s="61">
        <v>41907</v>
      </c>
      <c r="F63" s="61">
        <v>39187.620000000003</v>
      </c>
      <c r="G63" s="61">
        <v>38732.81</v>
      </c>
      <c r="H63" s="61">
        <v>39332.81</v>
      </c>
    </row>
    <row r="64" spans="1:8" ht="25.5" x14ac:dyDescent="0.25">
      <c r="A64" s="12"/>
      <c r="B64" s="12">
        <v>3224</v>
      </c>
      <c r="C64" s="63" t="s">
        <v>82</v>
      </c>
      <c r="D64" s="8"/>
      <c r="E64" s="9">
        <v>4278.5600000000004</v>
      </c>
      <c r="F64" s="61">
        <v>4279</v>
      </c>
      <c r="G64" s="61">
        <v>4279</v>
      </c>
      <c r="H64" s="9">
        <v>4279</v>
      </c>
    </row>
    <row r="65" spans="1:8" x14ac:dyDescent="0.25">
      <c r="A65" s="12"/>
      <c r="B65" s="12">
        <v>3225</v>
      </c>
      <c r="C65" s="63"/>
      <c r="D65" s="8"/>
      <c r="E65" s="9">
        <v>1432.08</v>
      </c>
      <c r="F65" s="61">
        <v>2432</v>
      </c>
      <c r="G65" s="61">
        <v>2432</v>
      </c>
      <c r="H65" s="9">
        <v>2432</v>
      </c>
    </row>
    <row r="66" spans="1:8" x14ac:dyDescent="0.25">
      <c r="A66" s="12"/>
      <c r="B66" s="12">
        <v>3227</v>
      </c>
      <c r="C66" s="63"/>
      <c r="D66" s="8"/>
      <c r="E66" s="9">
        <v>730.58</v>
      </c>
      <c r="F66" s="61">
        <v>730.58</v>
      </c>
      <c r="G66" s="61">
        <v>730.58</v>
      </c>
      <c r="H66" s="9">
        <v>730.58</v>
      </c>
    </row>
    <row r="67" spans="1:8" ht="25.5" x14ac:dyDescent="0.25">
      <c r="A67" s="12"/>
      <c r="B67" s="12">
        <v>3231</v>
      </c>
      <c r="C67" s="63" t="s">
        <v>83</v>
      </c>
      <c r="D67" s="8"/>
      <c r="E67" s="9">
        <v>3963.8</v>
      </c>
      <c r="F67" s="61">
        <v>5041.68</v>
      </c>
      <c r="G67" s="61">
        <v>4963.8</v>
      </c>
      <c r="H67" s="61">
        <v>3963.8</v>
      </c>
    </row>
    <row r="68" spans="1:8" ht="25.5" x14ac:dyDescent="0.25">
      <c r="A68" s="12"/>
      <c r="B68" s="12">
        <v>3232</v>
      </c>
      <c r="C68" s="63" t="s">
        <v>84</v>
      </c>
      <c r="D68" s="8"/>
      <c r="E68" s="9">
        <v>18500.669999999998</v>
      </c>
      <c r="F68" s="61">
        <v>22560.82</v>
      </c>
      <c r="G68" s="61">
        <v>17887.25</v>
      </c>
      <c r="H68" s="61">
        <v>17500.669999999998</v>
      </c>
    </row>
    <row r="69" spans="1:8" x14ac:dyDescent="0.25">
      <c r="A69" s="12"/>
      <c r="B69" s="12">
        <v>3233</v>
      </c>
      <c r="C69" s="63"/>
      <c r="D69" s="8"/>
      <c r="E69" s="9">
        <v>650</v>
      </c>
      <c r="F69" s="61">
        <v>650</v>
      </c>
      <c r="G69" s="61">
        <v>650</v>
      </c>
      <c r="H69" s="61">
        <v>650</v>
      </c>
    </row>
    <row r="70" spans="1:8" x14ac:dyDescent="0.25">
      <c r="A70" s="12"/>
      <c r="B70" s="12">
        <v>3234</v>
      </c>
      <c r="C70" s="63" t="s">
        <v>85</v>
      </c>
      <c r="D70" s="8"/>
      <c r="E70" s="9">
        <v>4270.67</v>
      </c>
      <c r="F70" s="61">
        <v>4270.67</v>
      </c>
      <c r="G70" s="9">
        <v>4270.67</v>
      </c>
      <c r="H70" s="9">
        <v>4270.67</v>
      </c>
    </row>
    <row r="71" spans="1:8" ht="25.5" x14ac:dyDescent="0.25">
      <c r="A71" s="12"/>
      <c r="B71" s="12">
        <v>3236</v>
      </c>
      <c r="C71" s="63" t="s">
        <v>86</v>
      </c>
      <c r="D71" s="8"/>
      <c r="E71" s="9">
        <v>2620</v>
      </c>
      <c r="F71" s="61">
        <v>3500</v>
      </c>
      <c r="G71" s="61">
        <v>3500</v>
      </c>
      <c r="H71" s="61">
        <v>2500</v>
      </c>
    </row>
    <row r="72" spans="1:8" x14ac:dyDescent="0.25">
      <c r="A72" s="12"/>
      <c r="B72" s="12">
        <v>3237</v>
      </c>
      <c r="C72" s="63"/>
      <c r="D72" s="8"/>
      <c r="E72" s="9">
        <v>300</v>
      </c>
      <c r="F72" s="61">
        <v>300</v>
      </c>
      <c r="G72" s="61">
        <v>700</v>
      </c>
      <c r="H72" s="61">
        <v>800</v>
      </c>
    </row>
    <row r="73" spans="1:8" x14ac:dyDescent="0.25">
      <c r="A73" s="12"/>
      <c r="B73" s="12">
        <v>3238</v>
      </c>
      <c r="C73" s="63"/>
      <c r="D73" s="8"/>
      <c r="E73" s="9"/>
      <c r="F73" s="61">
        <v>350</v>
      </c>
      <c r="G73" s="61">
        <v>600</v>
      </c>
      <c r="H73" s="61">
        <v>700</v>
      </c>
    </row>
    <row r="74" spans="1:8" x14ac:dyDescent="0.25">
      <c r="A74" s="12"/>
      <c r="B74" s="12">
        <v>3239</v>
      </c>
      <c r="C74" s="63"/>
      <c r="D74" s="8"/>
      <c r="E74" s="9">
        <v>270</v>
      </c>
      <c r="F74" s="61">
        <v>270</v>
      </c>
      <c r="G74" s="61">
        <v>560</v>
      </c>
      <c r="H74" s="61">
        <v>600</v>
      </c>
    </row>
    <row r="75" spans="1:8" x14ac:dyDescent="0.25">
      <c r="A75" s="12"/>
      <c r="B75" s="12">
        <v>3294</v>
      </c>
      <c r="C75" s="63" t="s">
        <v>87</v>
      </c>
      <c r="D75" s="8"/>
      <c r="E75" s="9">
        <v>354.73</v>
      </c>
      <c r="F75" s="61">
        <v>204.73</v>
      </c>
      <c r="G75" s="9">
        <v>204.73</v>
      </c>
      <c r="H75" s="9">
        <v>204.73</v>
      </c>
    </row>
    <row r="76" spans="1:8" x14ac:dyDescent="0.25">
      <c r="A76" s="12"/>
      <c r="B76" s="12">
        <v>3295</v>
      </c>
      <c r="C76" s="63" t="s">
        <v>118</v>
      </c>
      <c r="D76" s="8"/>
      <c r="E76" s="9">
        <v>129.22999999999999</v>
      </c>
      <c r="F76" s="61">
        <v>129.22999999999999</v>
      </c>
      <c r="G76" s="9">
        <v>129.22999999999999</v>
      </c>
      <c r="H76" s="9">
        <v>129.22999999999999</v>
      </c>
    </row>
    <row r="77" spans="1:8" x14ac:dyDescent="0.25">
      <c r="A77" s="12"/>
      <c r="B77" s="12">
        <v>3296</v>
      </c>
      <c r="C77" s="63" t="s">
        <v>119</v>
      </c>
      <c r="D77" s="8"/>
      <c r="E77" s="9"/>
      <c r="F77" s="61"/>
      <c r="G77" s="9"/>
      <c r="H77" s="9"/>
    </row>
    <row r="78" spans="1:8" ht="25.5" x14ac:dyDescent="0.25">
      <c r="A78" s="12"/>
      <c r="B78" s="12">
        <v>3299</v>
      </c>
      <c r="C78" s="63" t="s">
        <v>120</v>
      </c>
      <c r="D78" s="8"/>
      <c r="E78" s="9">
        <v>20111.7</v>
      </c>
      <c r="F78" s="61">
        <v>18483.169999999998</v>
      </c>
      <c r="G78" s="9">
        <v>4344</v>
      </c>
      <c r="H78" s="9">
        <v>4344</v>
      </c>
    </row>
    <row r="79" spans="1:8" x14ac:dyDescent="0.25">
      <c r="A79" s="12"/>
      <c r="B79" s="65">
        <v>34</v>
      </c>
      <c r="C79" s="63"/>
      <c r="D79" s="8"/>
      <c r="E79" s="9"/>
      <c r="F79" s="61"/>
      <c r="G79" s="9"/>
      <c r="H79" s="9"/>
    </row>
    <row r="80" spans="1:8" x14ac:dyDescent="0.25">
      <c r="A80" s="12"/>
      <c r="B80" s="12">
        <v>343</v>
      </c>
      <c r="C80" s="63" t="s">
        <v>121</v>
      </c>
      <c r="D80" s="8"/>
      <c r="E80" s="9"/>
      <c r="F80" s="61"/>
      <c r="G80" s="9"/>
      <c r="H80" s="9"/>
    </row>
    <row r="81" spans="1:8" ht="25.5" x14ac:dyDescent="0.25">
      <c r="A81" s="12"/>
      <c r="B81" s="12">
        <v>3431</v>
      </c>
      <c r="C81" s="63" t="s">
        <v>122</v>
      </c>
      <c r="D81" s="8"/>
      <c r="E81" s="9">
        <v>1590.97</v>
      </c>
      <c r="F81" s="61">
        <v>1590.97</v>
      </c>
      <c r="G81" s="9">
        <v>1600</v>
      </c>
      <c r="H81" s="9">
        <v>1700</v>
      </c>
    </row>
    <row r="82" spans="1:8" x14ac:dyDescent="0.25">
      <c r="A82" s="12"/>
      <c r="B82" s="12">
        <v>3432</v>
      </c>
      <c r="C82" s="63" t="s">
        <v>123</v>
      </c>
      <c r="D82" s="8"/>
      <c r="E82" s="9"/>
      <c r="F82" s="61"/>
      <c r="G82" s="9"/>
      <c r="H82" s="9"/>
    </row>
    <row r="83" spans="1:8" x14ac:dyDescent="0.25">
      <c r="A83" s="12"/>
      <c r="B83" s="12">
        <v>3433</v>
      </c>
      <c r="C83" s="63" t="s">
        <v>124</v>
      </c>
      <c r="D83" s="8"/>
      <c r="E83" s="9"/>
      <c r="F83" s="61"/>
      <c r="G83" s="9"/>
      <c r="H83" s="9"/>
    </row>
    <row r="84" spans="1:8" x14ac:dyDescent="0.25">
      <c r="A84" s="12"/>
      <c r="B84" s="65">
        <v>37</v>
      </c>
      <c r="C84" s="63"/>
      <c r="D84" s="8"/>
      <c r="E84" s="9"/>
      <c r="F84" s="61"/>
      <c r="G84" s="9"/>
      <c r="H84" s="9"/>
    </row>
    <row r="85" spans="1:8" ht="25.5" x14ac:dyDescent="0.25">
      <c r="A85" s="12"/>
      <c r="B85" s="12">
        <v>372</v>
      </c>
      <c r="C85" s="63" t="s">
        <v>125</v>
      </c>
      <c r="D85" s="8"/>
      <c r="E85" s="9"/>
      <c r="F85" s="61"/>
      <c r="G85" s="9"/>
      <c r="H85" s="9"/>
    </row>
    <row r="86" spans="1:8" ht="25.5" x14ac:dyDescent="0.25">
      <c r="A86" s="12"/>
      <c r="B86" s="12">
        <v>3721</v>
      </c>
      <c r="C86" s="63" t="s">
        <v>126</v>
      </c>
      <c r="D86" s="8"/>
      <c r="E86" s="9"/>
      <c r="F86" s="61"/>
      <c r="G86" s="9"/>
      <c r="H86" s="9"/>
    </row>
    <row r="87" spans="1:8" ht="25.5" x14ac:dyDescent="0.25">
      <c r="A87" s="12"/>
      <c r="B87" s="12">
        <v>3722</v>
      </c>
      <c r="C87" s="63" t="s">
        <v>127</v>
      </c>
      <c r="D87" s="8"/>
      <c r="E87" s="9">
        <v>26160</v>
      </c>
      <c r="F87" s="61">
        <v>26160</v>
      </c>
      <c r="G87" s="9">
        <v>26160</v>
      </c>
      <c r="H87" s="9">
        <v>26160</v>
      </c>
    </row>
    <row r="88" spans="1:8" x14ac:dyDescent="0.25">
      <c r="A88" s="12"/>
      <c r="B88" s="26" t="s">
        <v>29</v>
      </c>
      <c r="C88" s="13"/>
      <c r="D88" s="8"/>
      <c r="E88" s="9"/>
      <c r="F88" s="9"/>
      <c r="G88" s="9"/>
      <c r="H88" s="9"/>
    </row>
    <row r="89" spans="1:8" ht="25.5" x14ac:dyDescent="0.25">
      <c r="A89" s="14">
        <v>4</v>
      </c>
      <c r="B89" s="14"/>
      <c r="C89" s="24" t="s">
        <v>12</v>
      </c>
      <c r="D89" s="8"/>
      <c r="E89" s="9"/>
      <c r="F89" s="9"/>
      <c r="G89" s="9"/>
      <c r="H89" s="9"/>
    </row>
    <row r="90" spans="1:8" ht="38.25" x14ac:dyDescent="0.25">
      <c r="A90" s="14"/>
      <c r="B90" s="14">
        <v>41</v>
      </c>
      <c r="C90" s="24" t="s">
        <v>13</v>
      </c>
      <c r="D90" s="8"/>
      <c r="E90" s="9"/>
      <c r="F90" s="9"/>
      <c r="G90" s="9"/>
      <c r="H90" s="9"/>
    </row>
    <row r="91" spans="1:8" x14ac:dyDescent="0.25">
      <c r="A91" s="14"/>
      <c r="B91" s="16">
        <v>412</v>
      </c>
      <c r="C91" s="25" t="s">
        <v>128</v>
      </c>
      <c r="D91" s="8"/>
      <c r="E91" s="9"/>
      <c r="F91" s="9"/>
      <c r="G91" s="9"/>
      <c r="H91" s="9"/>
    </row>
    <row r="92" spans="1:8" x14ac:dyDescent="0.25">
      <c r="A92" s="14"/>
      <c r="B92" s="16">
        <v>4123</v>
      </c>
      <c r="C92" s="25" t="s">
        <v>129</v>
      </c>
      <c r="D92" s="8"/>
      <c r="E92" s="9">
        <v>637</v>
      </c>
      <c r="F92" s="9">
        <v>637</v>
      </c>
      <c r="G92" s="9">
        <v>637.66</v>
      </c>
      <c r="H92" s="9">
        <v>637.66</v>
      </c>
    </row>
    <row r="93" spans="1:8" ht="25.5" x14ac:dyDescent="0.25">
      <c r="A93" s="14"/>
      <c r="B93" s="14">
        <v>42</v>
      </c>
      <c r="C93" s="24" t="s">
        <v>12</v>
      </c>
      <c r="D93" s="8"/>
      <c r="E93" s="9"/>
      <c r="F93" s="9"/>
      <c r="G93" s="9"/>
      <c r="H93" s="9"/>
    </row>
    <row r="94" spans="1:8" x14ac:dyDescent="0.25">
      <c r="A94" s="16"/>
      <c r="B94" s="16">
        <v>422</v>
      </c>
      <c r="C94" s="25" t="s">
        <v>130</v>
      </c>
      <c r="D94" s="8"/>
      <c r="E94" s="9"/>
      <c r="F94" s="9"/>
      <c r="G94" s="9"/>
      <c r="H94" s="9"/>
    </row>
    <row r="95" spans="1:8" x14ac:dyDescent="0.25">
      <c r="A95" s="14"/>
      <c r="B95" s="16">
        <v>4221</v>
      </c>
      <c r="C95" s="25" t="s">
        <v>131</v>
      </c>
      <c r="D95" s="8"/>
      <c r="E95" s="9">
        <v>1230.52</v>
      </c>
      <c r="F95" s="9">
        <v>1231</v>
      </c>
      <c r="G95" s="9">
        <v>1231</v>
      </c>
      <c r="H95" s="9">
        <v>1231</v>
      </c>
    </row>
    <row r="96" spans="1:8" x14ac:dyDescent="0.25">
      <c r="A96" s="14"/>
      <c r="B96" s="16">
        <v>4222</v>
      </c>
      <c r="C96" s="25" t="s">
        <v>132</v>
      </c>
      <c r="D96" s="8"/>
      <c r="E96" s="9">
        <v>280.56</v>
      </c>
      <c r="F96" s="9">
        <v>280.56</v>
      </c>
      <c r="G96" s="9">
        <v>400</v>
      </c>
      <c r="H96" s="9">
        <v>600</v>
      </c>
    </row>
    <row r="97" spans="1:8" ht="25.5" x14ac:dyDescent="0.25">
      <c r="A97" s="14"/>
      <c r="B97" s="16">
        <v>4223</v>
      </c>
      <c r="C97" s="25" t="s">
        <v>133</v>
      </c>
      <c r="D97" s="8"/>
      <c r="E97" s="9"/>
      <c r="F97" s="9"/>
      <c r="G97" s="9"/>
      <c r="H97" s="9"/>
    </row>
    <row r="98" spans="1:8" ht="38.25" x14ac:dyDescent="0.25">
      <c r="A98" s="14"/>
      <c r="B98" s="14">
        <v>424</v>
      </c>
      <c r="C98" s="24" t="s">
        <v>134</v>
      </c>
      <c r="D98" s="8"/>
      <c r="E98" s="9"/>
      <c r="F98" s="9"/>
      <c r="G98" s="9"/>
      <c r="H98" s="9"/>
    </row>
    <row r="99" spans="1:8" x14ac:dyDescent="0.25">
      <c r="A99" s="14"/>
      <c r="B99" s="14">
        <v>4241</v>
      </c>
      <c r="C99" s="25" t="s">
        <v>135</v>
      </c>
      <c r="D99" s="8"/>
      <c r="E99" s="9">
        <v>26233.98</v>
      </c>
      <c r="F99" s="9">
        <v>28230.52</v>
      </c>
      <c r="G99" s="9">
        <v>28230.52</v>
      </c>
      <c r="H99" s="9">
        <v>28231</v>
      </c>
    </row>
    <row r="100" spans="1:8" x14ac:dyDescent="0.25">
      <c r="A100" s="15"/>
      <c r="B100" s="15"/>
      <c r="C100" s="25"/>
      <c r="D100" s="8"/>
      <c r="E100" s="9"/>
      <c r="F100" s="9"/>
      <c r="G100" s="9"/>
      <c r="H100" s="10"/>
    </row>
  </sheetData>
  <mergeCells count="5">
    <mergeCell ref="A40:H40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opLeftCell="A7" workbookViewId="0">
      <selection activeCell="D40" sqref="D4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28" t="s">
        <v>97</v>
      </c>
      <c r="B1" s="228"/>
      <c r="C1" s="228"/>
      <c r="D1" s="228"/>
      <c r="E1" s="228"/>
      <c r="F1" s="22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28" t="s">
        <v>22</v>
      </c>
      <c r="B3" s="228"/>
      <c r="C3" s="228"/>
      <c r="D3" s="228"/>
      <c r="E3" s="228"/>
      <c r="F3" s="228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228" t="s">
        <v>4</v>
      </c>
      <c r="B5" s="228"/>
      <c r="C5" s="228"/>
      <c r="D5" s="228"/>
      <c r="E5" s="228"/>
      <c r="F5" s="228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228" t="s">
        <v>41</v>
      </c>
      <c r="B7" s="228"/>
      <c r="C7" s="228"/>
      <c r="D7" s="228"/>
      <c r="E7" s="228"/>
      <c r="F7" s="22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43</v>
      </c>
      <c r="B9" s="19" t="s">
        <v>92</v>
      </c>
      <c r="C9" s="20" t="s">
        <v>88</v>
      </c>
      <c r="D9" s="20" t="s">
        <v>93</v>
      </c>
      <c r="E9" s="20" t="s">
        <v>68</v>
      </c>
      <c r="F9" s="20" t="s">
        <v>94</v>
      </c>
    </row>
    <row r="10" spans="1:6" x14ac:dyDescent="0.25">
      <c r="A10" s="39" t="s">
        <v>0</v>
      </c>
      <c r="B10" s="38"/>
      <c r="C10" s="37"/>
      <c r="D10" s="37"/>
      <c r="E10" s="37"/>
      <c r="F10" s="37"/>
    </row>
    <row r="11" spans="1:6" x14ac:dyDescent="0.25">
      <c r="A11" s="24" t="s">
        <v>47</v>
      </c>
      <c r="B11" s="37"/>
      <c r="C11" s="37"/>
      <c r="D11" s="37"/>
      <c r="E11" s="37"/>
      <c r="F11" s="37"/>
    </row>
    <row r="12" spans="1:6" x14ac:dyDescent="0.25">
      <c r="A12" s="13" t="s">
        <v>48</v>
      </c>
      <c r="B12" s="9"/>
      <c r="C12" s="61">
        <v>257194</v>
      </c>
      <c r="D12" s="61">
        <v>257194</v>
      </c>
      <c r="E12" s="61">
        <v>210130.12</v>
      </c>
      <c r="F12" s="61">
        <v>210130.12</v>
      </c>
    </row>
    <row r="13" spans="1:6" x14ac:dyDescent="0.25">
      <c r="A13" s="65" t="s">
        <v>49</v>
      </c>
      <c r="B13" s="9"/>
      <c r="C13" s="9"/>
      <c r="D13" s="9"/>
      <c r="E13" s="9"/>
      <c r="F13" s="9"/>
    </row>
    <row r="14" spans="1:6" x14ac:dyDescent="0.25">
      <c r="A14" s="12" t="s">
        <v>136</v>
      </c>
      <c r="B14" s="9"/>
      <c r="C14" s="61">
        <v>23519.26</v>
      </c>
      <c r="D14" s="61">
        <v>24445.439999999999</v>
      </c>
      <c r="E14" s="61">
        <v>26100.05</v>
      </c>
      <c r="F14" s="61">
        <v>27140.05</v>
      </c>
    </row>
    <row r="15" spans="1:6" ht="25.5" x14ac:dyDescent="0.25">
      <c r="A15" s="11" t="s">
        <v>45</v>
      </c>
      <c r="B15" s="8"/>
      <c r="C15" s="9"/>
      <c r="D15" s="9"/>
      <c r="E15" s="9"/>
      <c r="F15" s="9"/>
    </row>
    <row r="16" spans="1:6" ht="25.5" x14ac:dyDescent="0.25">
      <c r="A16" s="17" t="s">
        <v>46</v>
      </c>
      <c r="B16" s="8"/>
      <c r="C16" s="61">
        <v>65484.51</v>
      </c>
      <c r="D16" s="61">
        <v>78172.41</v>
      </c>
      <c r="E16" s="61">
        <v>89958.57</v>
      </c>
      <c r="F16" s="61">
        <v>94823.43</v>
      </c>
    </row>
    <row r="17" spans="1:6" x14ac:dyDescent="0.25">
      <c r="A17" s="39" t="s">
        <v>44</v>
      </c>
      <c r="B17" s="8"/>
      <c r="C17" s="9"/>
      <c r="D17" s="9"/>
      <c r="E17" s="9"/>
      <c r="F17" s="10"/>
    </row>
    <row r="18" spans="1:6" x14ac:dyDescent="0.25">
      <c r="A18" s="66" t="s">
        <v>159</v>
      </c>
      <c r="B18" s="8"/>
      <c r="C18" s="61">
        <v>59659.39</v>
      </c>
      <c r="D18" s="61">
        <v>59659.39</v>
      </c>
      <c r="E18" s="61">
        <v>39781.49</v>
      </c>
      <c r="F18" s="10">
        <v>0</v>
      </c>
    </row>
    <row r="19" spans="1:6" x14ac:dyDescent="0.25">
      <c r="A19" s="66" t="s">
        <v>158</v>
      </c>
      <c r="B19" s="8"/>
      <c r="C19" s="61">
        <v>1512077.51</v>
      </c>
      <c r="D19" s="61">
        <v>1512077.51</v>
      </c>
      <c r="E19" s="61">
        <v>1555727.12</v>
      </c>
      <c r="F19" s="222">
        <v>1562427.04</v>
      </c>
    </row>
    <row r="20" spans="1:6" x14ac:dyDescent="0.25">
      <c r="A20" s="13"/>
      <c r="B20" s="8"/>
      <c r="C20" s="9"/>
      <c r="D20" s="9"/>
      <c r="E20" s="9"/>
      <c r="F20" s="10"/>
    </row>
    <row r="23" spans="1:6" ht="15.75" customHeight="1" x14ac:dyDescent="0.25">
      <c r="A23" s="228" t="s">
        <v>42</v>
      </c>
      <c r="B23" s="228"/>
      <c r="C23" s="228"/>
      <c r="D23" s="228"/>
      <c r="E23" s="228"/>
      <c r="F23" s="228"/>
    </row>
    <row r="24" spans="1:6" ht="18" x14ac:dyDescent="0.25">
      <c r="A24" s="4"/>
      <c r="B24" s="4"/>
      <c r="C24" s="4"/>
      <c r="D24" s="4"/>
      <c r="E24" s="5"/>
      <c r="F24" s="5"/>
    </row>
    <row r="25" spans="1:6" ht="25.5" x14ac:dyDescent="0.25">
      <c r="A25" s="20" t="s">
        <v>43</v>
      </c>
      <c r="B25" s="19" t="s">
        <v>92</v>
      </c>
      <c r="C25" s="20" t="s">
        <v>88</v>
      </c>
      <c r="D25" s="20" t="s">
        <v>93</v>
      </c>
      <c r="E25" s="20" t="s">
        <v>68</v>
      </c>
      <c r="F25" s="20" t="s">
        <v>94</v>
      </c>
    </row>
    <row r="26" spans="1:6" x14ac:dyDescent="0.25">
      <c r="A26" s="39" t="s">
        <v>1</v>
      </c>
      <c r="B26" s="38"/>
      <c r="C26" s="37"/>
      <c r="D26" s="37"/>
      <c r="E26" s="37"/>
      <c r="F26" s="37"/>
    </row>
    <row r="27" spans="1:6" ht="15.75" customHeight="1" x14ac:dyDescent="0.25">
      <c r="A27" s="24" t="s">
        <v>47</v>
      </c>
      <c r="B27" s="8"/>
      <c r="C27" s="9"/>
      <c r="D27" s="9"/>
      <c r="E27" s="9"/>
      <c r="F27" s="9"/>
    </row>
    <row r="28" spans="1:6" x14ac:dyDescent="0.25">
      <c r="A28" s="13" t="s">
        <v>48</v>
      </c>
      <c r="B28" s="8"/>
      <c r="C28" s="61">
        <v>257194</v>
      </c>
      <c r="D28" s="61">
        <v>257194</v>
      </c>
      <c r="E28" s="61">
        <v>210130.12</v>
      </c>
      <c r="F28" s="61">
        <v>210130.12</v>
      </c>
    </row>
    <row r="29" spans="1:6" x14ac:dyDescent="0.25">
      <c r="A29" s="12" t="s">
        <v>29</v>
      </c>
      <c r="B29" s="8"/>
      <c r="C29" s="9"/>
      <c r="D29" s="9"/>
      <c r="E29" s="9"/>
      <c r="F29" s="9"/>
    </row>
    <row r="30" spans="1:6" x14ac:dyDescent="0.25">
      <c r="A30" s="68" t="s">
        <v>49</v>
      </c>
      <c r="B30" s="8"/>
      <c r="C30" s="61">
        <v>23519</v>
      </c>
      <c r="D30" s="61">
        <v>24445.439999999999</v>
      </c>
      <c r="E30" s="61">
        <v>26100.05</v>
      </c>
      <c r="F30" s="61">
        <v>27140.05</v>
      </c>
    </row>
    <row r="31" spans="1:6" x14ac:dyDescent="0.25">
      <c r="A31" s="67" t="s">
        <v>137</v>
      </c>
      <c r="B31" s="8"/>
      <c r="C31" s="9"/>
      <c r="D31" s="9"/>
      <c r="E31" s="9"/>
      <c r="F31" s="9"/>
    </row>
    <row r="32" spans="1:6" ht="25.5" x14ac:dyDescent="0.25">
      <c r="A32" s="67" t="s">
        <v>45</v>
      </c>
      <c r="B32" s="8"/>
      <c r="C32" s="61">
        <v>65485</v>
      </c>
      <c r="D32" s="61">
        <v>78172.41</v>
      </c>
      <c r="E32" s="61">
        <v>89958.57</v>
      </c>
      <c r="F32" s="61">
        <v>94823.43</v>
      </c>
    </row>
    <row r="33" spans="1:6" ht="25.5" x14ac:dyDescent="0.25">
      <c r="A33" s="25" t="s">
        <v>138</v>
      </c>
      <c r="B33" s="8"/>
      <c r="C33" s="9"/>
      <c r="D33" s="9"/>
      <c r="E33" s="9"/>
      <c r="F33" s="9"/>
    </row>
    <row r="34" spans="1:6" x14ac:dyDescent="0.25">
      <c r="A34" s="68" t="s">
        <v>44</v>
      </c>
      <c r="B34" s="8"/>
      <c r="C34" s="9"/>
      <c r="D34" s="9"/>
      <c r="E34" s="9"/>
      <c r="F34" s="9"/>
    </row>
    <row r="35" spans="1:6" x14ac:dyDescent="0.25">
      <c r="A35" s="25" t="s">
        <v>157</v>
      </c>
      <c r="B35" s="8"/>
      <c r="C35" s="61">
        <v>59659</v>
      </c>
      <c r="D35" s="61">
        <v>59659.39</v>
      </c>
      <c r="E35" s="61">
        <v>39781.49</v>
      </c>
      <c r="F35" s="61">
        <v>0</v>
      </c>
    </row>
    <row r="36" spans="1:6" x14ac:dyDescent="0.25">
      <c r="A36" s="25" t="s">
        <v>158</v>
      </c>
      <c r="B36" s="8"/>
      <c r="C36" s="61">
        <v>1512078</v>
      </c>
      <c r="D36" s="61">
        <v>1512077.51</v>
      </c>
      <c r="E36" s="61">
        <v>1555727.12</v>
      </c>
      <c r="F36" s="61">
        <v>1562427.04</v>
      </c>
    </row>
    <row r="37" spans="1:6" x14ac:dyDescent="0.25">
      <c r="A37" s="13"/>
      <c r="B37" s="8"/>
      <c r="C37" s="9"/>
      <c r="D37" s="9"/>
      <c r="E37" s="9"/>
      <c r="F37" s="10"/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28" t="s">
        <v>97</v>
      </c>
      <c r="B1" s="228"/>
      <c r="C1" s="228"/>
      <c r="D1" s="228"/>
      <c r="E1" s="228"/>
      <c r="F1" s="22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28" t="s">
        <v>22</v>
      </c>
      <c r="B3" s="228"/>
      <c r="C3" s="228"/>
      <c r="D3" s="228"/>
      <c r="E3" s="241"/>
      <c r="F3" s="24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28" t="s">
        <v>4</v>
      </c>
      <c r="B5" s="229"/>
      <c r="C5" s="229"/>
      <c r="D5" s="229"/>
      <c r="E5" s="229"/>
      <c r="F5" s="22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28" t="s">
        <v>14</v>
      </c>
      <c r="B7" s="246"/>
      <c r="C7" s="246"/>
      <c r="D7" s="246"/>
      <c r="E7" s="246"/>
      <c r="F7" s="24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43</v>
      </c>
      <c r="B9" s="19" t="s">
        <v>92</v>
      </c>
      <c r="C9" s="20" t="s">
        <v>88</v>
      </c>
      <c r="D9" s="20" t="s">
        <v>93</v>
      </c>
      <c r="E9" s="20" t="s">
        <v>68</v>
      </c>
      <c r="F9" s="20" t="s">
        <v>94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7" t="s">
        <v>17</v>
      </c>
      <c r="B12" s="8"/>
      <c r="C12" s="9"/>
      <c r="D12" s="9"/>
      <c r="E12" s="9"/>
      <c r="F12" s="9"/>
    </row>
    <row r="13" spans="1:6" x14ac:dyDescent="0.25">
      <c r="A13" s="16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8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3" workbookViewId="0">
      <selection activeCell="H45" sqref="H4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28" t="s">
        <v>97</v>
      </c>
      <c r="B1" s="228"/>
      <c r="C1" s="228"/>
      <c r="D1" s="228"/>
      <c r="E1" s="228"/>
      <c r="F1" s="228"/>
      <c r="G1" s="228"/>
      <c r="H1" s="22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28" t="s">
        <v>22</v>
      </c>
      <c r="B3" s="228"/>
      <c r="C3" s="228"/>
      <c r="D3" s="228"/>
      <c r="E3" s="228"/>
      <c r="F3" s="228"/>
      <c r="G3" s="228"/>
      <c r="H3" s="22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28" t="s">
        <v>51</v>
      </c>
      <c r="B5" s="228"/>
      <c r="C5" s="228"/>
      <c r="D5" s="228"/>
      <c r="E5" s="228"/>
      <c r="F5" s="228"/>
      <c r="G5" s="228"/>
      <c r="H5" s="22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31</v>
      </c>
      <c r="D7" s="19" t="s">
        <v>92</v>
      </c>
      <c r="E7" s="20" t="s">
        <v>88</v>
      </c>
      <c r="F7" s="20" t="s">
        <v>93</v>
      </c>
      <c r="G7" s="20" t="s">
        <v>68</v>
      </c>
      <c r="H7" s="20" t="s">
        <v>94</v>
      </c>
    </row>
    <row r="8" spans="1:8" x14ac:dyDescent="0.25">
      <c r="A8" s="37"/>
      <c r="B8" s="38"/>
      <c r="C8" s="71" t="s">
        <v>53</v>
      </c>
      <c r="D8" s="38"/>
      <c r="E8" s="37"/>
      <c r="F8" s="37"/>
      <c r="G8" s="37"/>
      <c r="H8" s="37"/>
    </row>
    <row r="9" spans="1:8" x14ac:dyDescent="0.25">
      <c r="A9" s="11">
        <v>1</v>
      </c>
      <c r="B9" s="11"/>
      <c r="C9" s="70" t="s">
        <v>139</v>
      </c>
      <c r="D9" s="8"/>
      <c r="E9" s="9"/>
      <c r="F9" s="9"/>
      <c r="G9" s="9"/>
      <c r="H9" s="9"/>
    </row>
    <row r="10" spans="1:8" x14ac:dyDescent="0.25">
      <c r="A10" s="11"/>
      <c r="B10" s="15">
        <v>11</v>
      </c>
      <c r="C10" s="15" t="s">
        <v>139</v>
      </c>
      <c r="D10" s="8"/>
      <c r="E10" s="61">
        <v>257194</v>
      </c>
      <c r="F10" s="61">
        <v>257194</v>
      </c>
      <c r="G10" s="61">
        <v>210130</v>
      </c>
      <c r="H10" s="61">
        <v>210130</v>
      </c>
    </row>
    <row r="11" spans="1:8" x14ac:dyDescent="0.25">
      <c r="A11" s="11"/>
      <c r="B11" s="15">
        <v>12</v>
      </c>
      <c r="C11" s="40" t="s">
        <v>140</v>
      </c>
      <c r="D11" s="8"/>
      <c r="E11" s="9"/>
      <c r="F11" s="9"/>
      <c r="G11" s="9"/>
      <c r="H11" s="9"/>
    </row>
    <row r="12" spans="1:8" x14ac:dyDescent="0.25">
      <c r="A12" s="11"/>
      <c r="B12" s="15">
        <v>9</v>
      </c>
      <c r="C12" s="40" t="s">
        <v>141</v>
      </c>
      <c r="D12" s="8"/>
      <c r="E12" s="9"/>
      <c r="F12" s="9"/>
      <c r="G12" s="9"/>
      <c r="H12" s="9"/>
    </row>
    <row r="13" spans="1:8" x14ac:dyDescent="0.25">
      <c r="A13" s="11"/>
      <c r="B13" s="15"/>
      <c r="C13" s="40"/>
      <c r="D13" s="8"/>
      <c r="E13" s="9"/>
      <c r="F13" s="9"/>
      <c r="G13" s="9"/>
      <c r="H13" s="9"/>
    </row>
    <row r="14" spans="1:8" x14ac:dyDescent="0.25">
      <c r="A14" s="11">
        <v>3</v>
      </c>
      <c r="B14" s="15"/>
      <c r="C14" s="69" t="s">
        <v>142</v>
      </c>
      <c r="D14" s="8"/>
      <c r="E14" s="9"/>
      <c r="F14" s="9"/>
      <c r="G14" s="9"/>
      <c r="H14" s="9"/>
    </row>
    <row r="15" spans="1:8" x14ac:dyDescent="0.25">
      <c r="A15" s="11"/>
      <c r="B15" s="15">
        <v>31</v>
      </c>
      <c r="C15" s="40" t="s">
        <v>142</v>
      </c>
      <c r="D15" s="8"/>
      <c r="E15" s="61">
        <v>23519</v>
      </c>
      <c r="F15" s="61">
        <v>24445.439999999999</v>
      </c>
      <c r="G15" s="61">
        <v>26100.05</v>
      </c>
      <c r="H15" s="61">
        <v>27140.05</v>
      </c>
    </row>
    <row r="16" spans="1:8" x14ac:dyDescent="0.25">
      <c r="A16" s="11"/>
      <c r="B16" s="15"/>
      <c r="C16" s="40"/>
      <c r="D16" s="8"/>
      <c r="E16" s="9"/>
      <c r="F16" s="9"/>
      <c r="G16" s="9"/>
      <c r="H16" s="9"/>
    </row>
    <row r="17" spans="1:8" ht="25.5" x14ac:dyDescent="0.25">
      <c r="A17" s="11">
        <v>4</v>
      </c>
      <c r="B17" s="15"/>
      <c r="C17" s="69" t="s">
        <v>143</v>
      </c>
      <c r="D17" s="8"/>
      <c r="E17" s="9"/>
      <c r="F17" s="9"/>
      <c r="G17" s="9"/>
      <c r="H17" s="9"/>
    </row>
    <row r="18" spans="1:8" ht="25.5" x14ac:dyDescent="0.25">
      <c r="A18" s="11"/>
      <c r="B18" s="15">
        <v>43</v>
      </c>
      <c r="C18" s="40" t="s">
        <v>144</v>
      </c>
      <c r="D18" s="8"/>
      <c r="E18" s="61">
        <v>65485</v>
      </c>
      <c r="F18" s="61">
        <v>78172.41</v>
      </c>
      <c r="G18" s="61">
        <v>89958.57</v>
      </c>
      <c r="H18" s="61">
        <v>94823.43</v>
      </c>
    </row>
    <row r="19" spans="1:8" x14ac:dyDescent="0.25">
      <c r="A19" s="11"/>
      <c r="B19" s="15"/>
      <c r="C19" s="40"/>
      <c r="D19" s="8"/>
      <c r="E19" s="9"/>
      <c r="F19" s="9"/>
      <c r="G19" s="9"/>
      <c r="H19" s="9"/>
    </row>
    <row r="20" spans="1:8" x14ac:dyDescent="0.25">
      <c r="A20" s="11">
        <v>5</v>
      </c>
      <c r="B20" s="15"/>
      <c r="C20" s="69" t="s">
        <v>145</v>
      </c>
      <c r="D20" s="8"/>
      <c r="E20" s="9"/>
      <c r="F20" s="9"/>
      <c r="G20" s="9"/>
      <c r="H20" s="9"/>
    </row>
    <row r="21" spans="1:8" x14ac:dyDescent="0.25">
      <c r="A21" s="11"/>
      <c r="B21" s="15">
        <v>582</v>
      </c>
      <c r="C21" s="69" t="s">
        <v>146</v>
      </c>
      <c r="D21" s="8"/>
      <c r="E21" s="61">
        <v>59659</v>
      </c>
      <c r="F21" s="61">
        <v>59659.39</v>
      </c>
      <c r="G21" s="61">
        <v>39781.49</v>
      </c>
      <c r="H21" s="9">
        <v>0</v>
      </c>
    </row>
    <row r="22" spans="1:8" x14ac:dyDescent="0.25">
      <c r="A22" s="11"/>
      <c r="B22" s="15">
        <v>51</v>
      </c>
      <c r="C22" s="69" t="s">
        <v>161</v>
      </c>
      <c r="D22" s="8"/>
      <c r="E22" s="61">
        <v>1512078</v>
      </c>
      <c r="F22" s="61">
        <v>1512077.51</v>
      </c>
      <c r="G22" s="61">
        <v>1555727.12</v>
      </c>
      <c r="H22" s="61">
        <v>1562427.04</v>
      </c>
    </row>
    <row r="23" spans="1:8" x14ac:dyDescent="0.25">
      <c r="A23" s="11"/>
      <c r="B23" s="15">
        <v>56</v>
      </c>
      <c r="C23" s="69" t="s">
        <v>147</v>
      </c>
      <c r="D23" s="8"/>
      <c r="E23" s="9"/>
      <c r="F23" s="9"/>
      <c r="G23" s="9"/>
      <c r="H23" s="9"/>
    </row>
    <row r="24" spans="1:8" x14ac:dyDescent="0.25">
      <c r="A24" s="11"/>
      <c r="B24" s="15">
        <v>561</v>
      </c>
      <c r="C24" s="69" t="s">
        <v>148</v>
      </c>
      <c r="D24" s="8"/>
      <c r="E24" s="9"/>
      <c r="F24" s="9"/>
      <c r="G24" s="9"/>
      <c r="H24" s="9"/>
    </row>
    <row r="25" spans="1:8" x14ac:dyDescent="0.25">
      <c r="A25" s="11"/>
      <c r="B25" s="15"/>
      <c r="C25" s="69"/>
      <c r="D25" s="8"/>
      <c r="E25" s="9"/>
      <c r="F25" s="9"/>
      <c r="G25" s="9"/>
      <c r="H25" s="9"/>
    </row>
    <row r="26" spans="1:8" x14ac:dyDescent="0.25">
      <c r="A26" s="11">
        <v>6</v>
      </c>
      <c r="B26" s="15"/>
      <c r="C26" s="69" t="s">
        <v>149</v>
      </c>
      <c r="D26" s="8"/>
      <c r="E26" s="9"/>
      <c r="F26" s="9"/>
      <c r="G26" s="9"/>
      <c r="H26" s="9"/>
    </row>
    <row r="27" spans="1:8" x14ac:dyDescent="0.25">
      <c r="A27" s="11"/>
      <c r="B27" s="15">
        <v>61</v>
      </c>
      <c r="C27" s="69" t="s">
        <v>149</v>
      </c>
      <c r="D27" s="8"/>
      <c r="E27" s="9"/>
      <c r="F27" s="9"/>
      <c r="G27" s="9"/>
      <c r="H27" s="9"/>
    </row>
    <row r="28" spans="1:8" x14ac:dyDescent="0.25">
      <c r="A28" s="11"/>
      <c r="B28" s="15"/>
      <c r="C28" s="69"/>
      <c r="D28" s="8"/>
      <c r="E28" s="9"/>
      <c r="F28" s="9"/>
      <c r="G28" s="9"/>
      <c r="H28" s="9"/>
    </row>
    <row r="29" spans="1:8" ht="25.5" x14ac:dyDescent="0.25">
      <c r="A29" s="11">
        <v>7</v>
      </c>
      <c r="B29" s="15"/>
      <c r="C29" s="69" t="s">
        <v>150</v>
      </c>
      <c r="D29" s="8"/>
      <c r="E29" s="9"/>
      <c r="F29" s="9"/>
      <c r="G29" s="9"/>
      <c r="H29" s="9"/>
    </row>
    <row r="30" spans="1:8" x14ac:dyDescent="0.25">
      <c r="A30" s="11"/>
      <c r="B30" s="15">
        <v>72</v>
      </c>
      <c r="C30" s="40" t="s">
        <v>151</v>
      </c>
      <c r="D30" s="8"/>
      <c r="E30" s="9"/>
      <c r="F30" s="9"/>
      <c r="G30" s="9"/>
      <c r="H30" s="9"/>
    </row>
    <row r="31" spans="1:8" x14ac:dyDescent="0.25">
      <c r="A31" s="11"/>
      <c r="B31" s="15"/>
      <c r="C31" s="40"/>
      <c r="D31" s="8"/>
      <c r="E31" s="9"/>
      <c r="F31" s="9"/>
      <c r="G31" s="9"/>
      <c r="H31" s="9"/>
    </row>
    <row r="32" spans="1:8" x14ac:dyDescent="0.25">
      <c r="A32" s="11"/>
      <c r="B32" s="15"/>
      <c r="C32" s="71" t="s">
        <v>56</v>
      </c>
      <c r="D32" s="8"/>
      <c r="E32" s="9"/>
      <c r="F32" s="9"/>
      <c r="G32" s="9"/>
      <c r="H32" s="9"/>
    </row>
    <row r="33" spans="1:8" x14ac:dyDescent="0.25">
      <c r="A33" s="14">
        <v>1</v>
      </c>
      <c r="B33" s="14"/>
      <c r="C33" s="24" t="s">
        <v>139</v>
      </c>
      <c r="D33" s="8"/>
      <c r="E33" s="9"/>
      <c r="F33" s="9"/>
      <c r="G33" s="9"/>
      <c r="H33" s="9"/>
    </row>
    <row r="34" spans="1:8" x14ac:dyDescent="0.25">
      <c r="A34" s="14"/>
      <c r="B34" s="16">
        <v>11</v>
      </c>
      <c r="C34" s="25" t="s">
        <v>152</v>
      </c>
      <c r="D34" s="8"/>
      <c r="E34" s="61">
        <v>257194</v>
      </c>
      <c r="F34" s="61">
        <v>257194</v>
      </c>
      <c r="G34" s="61">
        <v>210130</v>
      </c>
      <c r="H34" s="61">
        <v>210130</v>
      </c>
    </row>
    <row r="35" spans="1:8" x14ac:dyDescent="0.25">
      <c r="A35" s="14"/>
      <c r="B35" s="16">
        <v>12</v>
      </c>
      <c r="C35" s="25" t="s">
        <v>140</v>
      </c>
      <c r="D35" s="8"/>
      <c r="E35" s="9"/>
      <c r="F35" s="9"/>
      <c r="G35" s="9"/>
      <c r="H35" s="9"/>
    </row>
    <row r="36" spans="1:8" x14ac:dyDescent="0.25">
      <c r="A36" s="14"/>
      <c r="B36" s="16"/>
      <c r="C36" s="25"/>
      <c r="D36" s="8"/>
      <c r="E36" s="9"/>
      <c r="F36" s="9"/>
      <c r="G36" s="9"/>
      <c r="H36" s="9"/>
    </row>
    <row r="37" spans="1:8" x14ac:dyDescent="0.25">
      <c r="A37" s="14">
        <v>3</v>
      </c>
      <c r="B37" s="16"/>
      <c r="C37" s="24" t="s">
        <v>142</v>
      </c>
      <c r="D37" s="8"/>
      <c r="E37" s="9"/>
      <c r="F37" s="9"/>
      <c r="G37" s="9"/>
      <c r="H37" s="9"/>
    </row>
    <row r="38" spans="1:8" x14ac:dyDescent="0.25">
      <c r="A38" s="14"/>
      <c r="B38" s="16">
        <v>31</v>
      </c>
      <c r="C38" s="25" t="s">
        <v>142</v>
      </c>
      <c r="D38" s="8"/>
      <c r="E38" s="9">
        <v>23519</v>
      </c>
      <c r="F38" s="61">
        <v>24445.439999999999</v>
      </c>
      <c r="G38" s="61">
        <v>26100.05</v>
      </c>
      <c r="H38" s="61">
        <v>27140.05</v>
      </c>
    </row>
    <row r="39" spans="1:8" x14ac:dyDescent="0.25">
      <c r="A39" s="14"/>
      <c r="B39" s="16"/>
      <c r="C39" s="25"/>
      <c r="D39" s="8"/>
      <c r="E39" s="9"/>
      <c r="F39" s="9"/>
      <c r="G39" s="9"/>
      <c r="H39" s="9"/>
    </row>
    <row r="40" spans="1:8" ht="25.5" x14ac:dyDescent="0.25">
      <c r="A40" s="14">
        <v>4</v>
      </c>
      <c r="B40" s="16"/>
      <c r="C40" s="24" t="s">
        <v>143</v>
      </c>
      <c r="D40" s="8"/>
      <c r="E40" s="9"/>
      <c r="F40" s="9"/>
      <c r="G40" s="9"/>
      <c r="H40" s="9"/>
    </row>
    <row r="41" spans="1:8" ht="25.5" x14ac:dyDescent="0.25">
      <c r="A41" s="14"/>
      <c r="B41" s="16">
        <v>41</v>
      </c>
      <c r="C41" s="25" t="s">
        <v>144</v>
      </c>
      <c r="D41" s="8"/>
      <c r="E41" s="9"/>
      <c r="F41" s="9"/>
      <c r="G41" s="9"/>
      <c r="H41" s="9"/>
    </row>
    <row r="42" spans="1:8" x14ac:dyDescent="0.25">
      <c r="A42" s="14"/>
      <c r="B42" s="16">
        <v>43</v>
      </c>
      <c r="C42" s="25" t="s">
        <v>160</v>
      </c>
      <c r="D42" s="8"/>
      <c r="E42" s="9">
        <v>65485</v>
      </c>
      <c r="F42" s="61">
        <v>78172.41</v>
      </c>
      <c r="G42" s="61">
        <v>89958.57</v>
      </c>
      <c r="H42" s="61">
        <v>94823.43</v>
      </c>
    </row>
    <row r="43" spans="1:8" x14ac:dyDescent="0.25">
      <c r="A43" s="14">
        <v>5</v>
      </c>
      <c r="B43" s="16"/>
      <c r="C43" s="24" t="s">
        <v>145</v>
      </c>
      <c r="D43" s="8"/>
      <c r="E43" s="9"/>
      <c r="F43" s="9"/>
      <c r="G43" s="9"/>
      <c r="H43" s="9"/>
    </row>
    <row r="44" spans="1:8" x14ac:dyDescent="0.25">
      <c r="A44" s="14"/>
      <c r="B44" s="16">
        <v>582</v>
      </c>
      <c r="C44" s="25" t="s">
        <v>146</v>
      </c>
      <c r="D44" s="8"/>
      <c r="E44" s="9">
        <v>59659</v>
      </c>
      <c r="F44" s="9">
        <v>59659</v>
      </c>
      <c r="G44" s="61">
        <v>39781.49</v>
      </c>
      <c r="H44" s="9">
        <v>0</v>
      </c>
    </row>
    <row r="45" spans="1:8" x14ac:dyDescent="0.25">
      <c r="A45" s="14"/>
      <c r="B45" s="16">
        <v>51</v>
      </c>
      <c r="C45" s="25" t="s">
        <v>161</v>
      </c>
      <c r="D45" s="8"/>
      <c r="E45" s="9">
        <v>1512078</v>
      </c>
      <c r="F45" s="61">
        <v>1512077.51</v>
      </c>
      <c r="G45" s="9">
        <v>1555727.12</v>
      </c>
      <c r="H45" s="61">
        <v>1562427.04</v>
      </c>
    </row>
    <row r="46" spans="1:8" x14ac:dyDescent="0.25">
      <c r="A46" s="14"/>
      <c r="B46" s="16">
        <v>56</v>
      </c>
      <c r="C46" s="25" t="s">
        <v>147</v>
      </c>
      <c r="D46" s="8"/>
      <c r="E46" s="9"/>
      <c r="F46" s="9"/>
      <c r="G46" s="9"/>
      <c r="H46" s="9"/>
    </row>
    <row r="47" spans="1:8" x14ac:dyDescent="0.25">
      <c r="A47" s="14"/>
      <c r="B47" s="16">
        <v>561</v>
      </c>
      <c r="C47" s="25" t="s">
        <v>148</v>
      </c>
      <c r="D47" s="8"/>
      <c r="E47" s="9"/>
      <c r="F47" s="9"/>
      <c r="G47" s="9"/>
      <c r="H47" s="9"/>
    </row>
    <row r="48" spans="1:8" x14ac:dyDescent="0.25">
      <c r="A48" s="14"/>
      <c r="B48" s="16"/>
      <c r="C48" s="25"/>
      <c r="D48" s="8"/>
      <c r="E48" s="9"/>
      <c r="F48" s="9"/>
      <c r="G48" s="9"/>
      <c r="H48" s="9"/>
    </row>
    <row r="49" spans="1:8" x14ac:dyDescent="0.25">
      <c r="A49" s="14">
        <v>6</v>
      </c>
      <c r="B49" s="16"/>
      <c r="C49" s="24" t="s">
        <v>149</v>
      </c>
      <c r="D49" s="8"/>
      <c r="E49" s="9"/>
      <c r="F49" s="9"/>
      <c r="G49" s="9"/>
      <c r="H49" s="9"/>
    </row>
    <row r="50" spans="1:8" x14ac:dyDescent="0.25">
      <c r="A50" s="14"/>
      <c r="B50" s="16"/>
      <c r="C50" s="25" t="s">
        <v>153</v>
      </c>
      <c r="D50" s="8"/>
      <c r="E50" s="9"/>
      <c r="F50" s="9"/>
      <c r="G50" s="9"/>
      <c r="H50" s="9"/>
    </row>
    <row r="51" spans="1:8" x14ac:dyDescent="0.25">
      <c r="A51" s="14"/>
      <c r="B51" s="16"/>
      <c r="C51" s="25"/>
      <c r="D51" s="8"/>
      <c r="E51" s="9"/>
      <c r="F51" s="9"/>
      <c r="G51" s="9"/>
      <c r="H51" s="9"/>
    </row>
    <row r="52" spans="1:8" ht="25.5" x14ac:dyDescent="0.25">
      <c r="A52" s="14">
        <v>7</v>
      </c>
      <c r="B52" s="16"/>
      <c r="C52" s="24" t="s">
        <v>154</v>
      </c>
      <c r="D52" s="8"/>
      <c r="E52" s="9"/>
      <c r="F52" s="9"/>
      <c r="G52" s="9"/>
      <c r="H52" s="9"/>
    </row>
    <row r="53" spans="1:8" x14ac:dyDescent="0.25">
      <c r="A53" s="15"/>
      <c r="B53" s="15">
        <v>72</v>
      </c>
      <c r="C53" s="25" t="s">
        <v>151</v>
      </c>
      <c r="D53" s="8"/>
      <c r="E53" s="9"/>
      <c r="F53" s="9"/>
      <c r="G53" s="9"/>
      <c r="H53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28" t="s">
        <v>96</v>
      </c>
      <c r="B1" s="228"/>
      <c r="C1" s="228"/>
      <c r="D1" s="228"/>
      <c r="E1" s="228"/>
      <c r="F1" s="22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28" t="s">
        <v>22</v>
      </c>
      <c r="B3" s="228"/>
      <c r="C3" s="228"/>
      <c r="D3" s="228"/>
      <c r="E3" s="228"/>
      <c r="F3" s="22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28" t="s">
        <v>52</v>
      </c>
      <c r="B5" s="228"/>
      <c r="C5" s="228"/>
      <c r="D5" s="228"/>
      <c r="E5" s="228"/>
      <c r="F5" s="22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43</v>
      </c>
      <c r="B7" s="19" t="s">
        <v>92</v>
      </c>
      <c r="C7" s="20" t="s">
        <v>95</v>
      </c>
      <c r="D7" s="20" t="s">
        <v>93</v>
      </c>
      <c r="E7" s="20" t="s">
        <v>68</v>
      </c>
      <c r="F7" s="20" t="s">
        <v>94</v>
      </c>
    </row>
    <row r="8" spans="1:6" x14ac:dyDescent="0.25">
      <c r="A8" s="11" t="s">
        <v>53</v>
      </c>
      <c r="B8" s="8"/>
      <c r="C8" s="9"/>
      <c r="D8" s="9"/>
      <c r="E8" s="9"/>
      <c r="F8" s="9"/>
    </row>
    <row r="9" spans="1:6" ht="25.5" x14ac:dyDescent="0.25">
      <c r="A9" s="11" t="s">
        <v>54</v>
      </c>
      <c r="B9" s="8"/>
      <c r="C9" s="9"/>
      <c r="D9" s="9"/>
      <c r="E9" s="9"/>
      <c r="F9" s="9"/>
    </row>
    <row r="10" spans="1:6" ht="25.5" x14ac:dyDescent="0.25">
      <c r="A10" s="17" t="s">
        <v>55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56</v>
      </c>
      <c r="B12" s="8"/>
      <c r="C12" s="9"/>
      <c r="D12" s="9"/>
      <c r="E12" s="9"/>
      <c r="F12" s="9"/>
    </row>
    <row r="13" spans="1:6" x14ac:dyDescent="0.25">
      <c r="A13" s="24" t="s">
        <v>47</v>
      </c>
      <c r="B13" s="8"/>
      <c r="C13" s="9"/>
      <c r="D13" s="9"/>
      <c r="E13" s="9"/>
      <c r="F13" s="9"/>
    </row>
    <row r="14" spans="1:6" x14ac:dyDescent="0.25">
      <c r="A14" s="13" t="s">
        <v>48</v>
      </c>
      <c r="B14" s="8"/>
      <c r="C14" s="9"/>
      <c r="D14" s="9"/>
      <c r="E14" s="9"/>
      <c r="F14" s="10"/>
    </row>
    <row r="15" spans="1:6" x14ac:dyDescent="0.25">
      <c r="A15" s="24" t="s">
        <v>49</v>
      </c>
      <c r="B15" s="8"/>
      <c r="C15" s="9"/>
      <c r="D15" s="9"/>
      <c r="E15" s="9"/>
      <c r="F15" s="10"/>
    </row>
    <row r="16" spans="1:6" x14ac:dyDescent="0.25">
      <c r="A16" s="13" t="s">
        <v>50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0"/>
  <sheetViews>
    <sheetView workbookViewId="0">
      <selection activeCell="F14" sqref="F14"/>
    </sheetView>
  </sheetViews>
  <sheetFormatPr defaultRowHeight="15" x14ac:dyDescent="0.25"/>
  <cols>
    <col min="1" max="1" width="7.42578125" bestFit="1" customWidth="1"/>
    <col min="2" max="2" width="15.42578125" customWidth="1"/>
    <col min="3" max="3" width="26.28515625" customWidth="1"/>
    <col min="4" max="4" width="30" customWidth="1"/>
    <col min="5" max="9" width="25.28515625" customWidth="1"/>
  </cols>
  <sheetData>
    <row r="1" spans="1:9" ht="42" customHeight="1" x14ac:dyDescent="0.25">
      <c r="A1" s="228" t="s">
        <v>66</v>
      </c>
      <c r="B1" s="228"/>
      <c r="C1" s="228"/>
      <c r="D1" s="228"/>
      <c r="E1" s="228"/>
      <c r="F1" s="228"/>
      <c r="G1" s="228"/>
      <c r="H1" s="228"/>
      <c r="I1" s="22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228" t="s">
        <v>21</v>
      </c>
      <c r="B3" s="228"/>
      <c r="C3" s="228"/>
      <c r="D3" s="228"/>
      <c r="E3" s="228"/>
      <c r="F3" s="228"/>
      <c r="G3" s="228"/>
      <c r="H3" s="228"/>
      <c r="I3" s="228"/>
    </row>
    <row r="6" spans="1:9" ht="15.75" x14ac:dyDescent="0.25">
      <c r="A6" s="72"/>
      <c r="B6" s="247"/>
      <c r="C6" s="247"/>
      <c r="D6" s="247"/>
      <c r="E6" s="247"/>
      <c r="F6" s="247"/>
    </row>
    <row r="7" spans="1:9" ht="15.75" x14ac:dyDescent="0.25">
      <c r="A7" s="73"/>
      <c r="B7" s="74"/>
      <c r="C7" s="74"/>
      <c r="D7" s="75"/>
      <c r="E7" s="75"/>
      <c r="F7" s="76"/>
      <c r="G7" s="76"/>
    </row>
    <row r="8" spans="1:9" ht="15.75" x14ac:dyDescent="0.25">
      <c r="A8" s="77" t="s">
        <v>163</v>
      </c>
      <c r="B8" s="78" t="s">
        <v>23</v>
      </c>
      <c r="C8" s="79" t="s">
        <v>31</v>
      </c>
      <c r="D8" s="80" t="s">
        <v>164</v>
      </c>
      <c r="E8" s="81" t="s">
        <v>269</v>
      </c>
      <c r="F8" s="82" t="s">
        <v>267</v>
      </c>
      <c r="G8" s="82" t="s">
        <v>268</v>
      </c>
    </row>
    <row r="9" spans="1:9" x14ac:dyDescent="0.25">
      <c r="A9" s="83"/>
      <c r="B9" s="248">
        <v>1</v>
      </c>
      <c r="C9" s="249"/>
      <c r="D9" s="84">
        <v>2</v>
      </c>
      <c r="E9" s="85">
        <v>3</v>
      </c>
      <c r="F9" s="86">
        <v>4</v>
      </c>
      <c r="G9" s="86">
        <v>5</v>
      </c>
    </row>
    <row r="10" spans="1:9" ht="15.75" x14ac:dyDescent="0.25">
      <c r="A10" s="87">
        <v>11</v>
      </c>
      <c r="B10" s="88"/>
      <c r="C10" s="89"/>
      <c r="D10" s="90"/>
      <c r="E10" s="91"/>
      <c r="F10" s="92"/>
      <c r="G10" s="92"/>
    </row>
    <row r="11" spans="1:9" ht="31.5" x14ac:dyDescent="0.25">
      <c r="A11" s="93"/>
      <c r="B11" s="94" t="s">
        <v>165</v>
      </c>
      <c r="C11" s="95" t="s">
        <v>166</v>
      </c>
      <c r="D11" s="96">
        <f>D12</f>
        <v>75600</v>
      </c>
      <c r="E11" s="97">
        <v>75600</v>
      </c>
      <c r="F11" s="92">
        <v>75600</v>
      </c>
      <c r="G11" s="92">
        <v>75600</v>
      </c>
    </row>
    <row r="12" spans="1:9" ht="15.75" x14ac:dyDescent="0.25">
      <c r="A12" s="98"/>
      <c r="B12" s="99">
        <v>11</v>
      </c>
      <c r="C12" s="100" t="s">
        <v>139</v>
      </c>
      <c r="D12" s="101">
        <f>SUM(D13)</f>
        <v>75600</v>
      </c>
      <c r="E12" s="102">
        <f>SUM(E13)</f>
        <v>75600</v>
      </c>
      <c r="F12" s="92">
        <v>0</v>
      </c>
      <c r="G12" s="92">
        <v>0</v>
      </c>
    </row>
    <row r="13" spans="1:9" ht="36" customHeight="1" x14ac:dyDescent="0.25">
      <c r="A13" s="103"/>
      <c r="B13" s="104">
        <v>3</v>
      </c>
      <c r="C13" s="105" t="s">
        <v>10</v>
      </c>
      <c r="D13" s="106">
        <v>75600</v>
      </c>
      <c r="E13" s="107">
        <v>75600</v>
      </c>
      <c r="F13" s="92">
        <v>75600</v>
      </c>
      <c r="G13" s="92">
        <v>75600</v>
      </c>
    </row>
    <row r="14" spans="1:9" ht="43.5" customHeight="1" x14ac:dyDescent="0.25">
      <c r="A14" s="77"/>
      <c r="B14" s="108">
        <v>31</v>
      </c>
      <c r="C14" s="109" t="s">
        <v>11</v>
      </c>
      <c r="D14" s="110"/>
      <c r="E14" s="111"/>
      <c r="F14" s="92"/>
      <c r="G14" s="92"/>
    </row>
    <row r="15" spans="1:9" ht="15.75" x14ac:dyDescent="0.25">
      <c r="A15" s="112"/>
      <c r="B15" s="113">
        <v>311</v>
      </c>
      <c r="C15" s="114" t="s">
        <v>167</v>
      </c>
      <c r="D15" s="115">
        <f>SUM(D16)</f>
        <v>0</v>
      </c>
      <c r="E15" s="116"/>
      <c r="F15" s="92">
        <v>0</v>
      </c>
      <c r="G15" s="92">
        <v>0</v>
      </c>
    </row>
    <row r="16" spans="1:9" ht="35.25" customHeight="1" x14ac:dyDescent="0.25">
      <c r="A16" s="112"/>
      <c r="B16" s="117">
        <v>3111</v>
      </c>
      <c r="C16" s="118" t="s">
        <v>108</v>
      </c>
      <c r="D16" s="119"/>
      <c r="E16" s="120"/>
      <c r="F16" s="92"/>
      <c r="G16" s="92"/>
    </row>
    <row r="17" spans="1:7" ht="38.25" customHeight="1" x14ac:dyDescent="0.25">
      <c r="A17" s="112"/>
      <c r="B17" s="113">
        <v>313</v>
      </c>
      <c r="C17" s="114" t="s">
        <v>112</v>
      </c>
      <c r="D17" s="106">
        <f>SUM(D18:D19)</f>
        <v>0</v>
      </c>
      <c r="E17" s="107"/>
      <c r="F17" s="92">
        <v>0</v>
      </c>
      <c r="G17" s="92">
        <v>0</v>
      </c>
    </row>
    <row r="18" spans="1:7" ht="61.5" customHeight="1" x14ac:dyDescent="0.25">
      <c r="A18" s="112"/>
      <c r="B18" s="117">
        <v>3132</v>
      </c>
      <c r="C18" s="118" t="s">
        <v>168</v>
      </c>
      <c r="D18" s="119"/>
      <c r="E18" s="120"/>
      <c r="F18" s="92"/>
      <c r="G18" s="92"/>
    </row>
    <row r="19" spans="1:7" ht="62.25" customHeight="1" x14ac:dyDescent="0.25">
      <c r="A19" s="112"/>
      <c r="B19" s="117">
        <v>3133</v>
      </c>
      <c r="C19" s="118" t="s">
        <v>169</v>
      </c>
      <c r="D19" s="119"/>
      <c r="E19" s="120"/>
      <c r="F19" s="92"/>
      <c r="G19" s="92"/>
    </row>
    <row r="20" spans="1:7" ht="15.75" x14ac:dyDescent="0.25">
      <c r="A20" s="77"/>
      <c r="B20" s="108">
        <v>32</v>
      </c>
      <c r="C20" s="109" t="s">
        <v>24</v>
      </c>
      <c r="D20" s="121"/>
      <c r="E20" s="122"/>
      <c r="F20" s="92"/>
      <c r="G20" s="92"/>
    </row>
    <row r="21" spans="1:7" ht="54.75" customHeight="1" x14ac:dyDescent="0.25">
      <c r="A21" s="112"/>
      <c r="B21" s="113">
        <v>321</v>
      </c>
      <c r="C21" s="114" t="s">
        <v>170</v>
      </c>
      <c r="D21" s="106">
        <f>SUM(D22:D24)</f>
        <v>0</v>
      </c>
      <c r="E21" s="107"/>
      <c r="F21" s="92"/>
      <c r="G21" s="92"/>
    </row>
    <row r="22" spans="1:7" ht="48" customHeight="1" x14ac:dyDescent="0.25">
      <c r="A22" s="112"/>
      <c r="B22" s="117" t="s">
        <v>171</v>
      </c>
      <c r="C22" s="118" t="s">
        <v>116</v>
      </c>
      <c r="D22" s="119"/>
      <c r="E22" s="120"/>
      <c r="F22" s="92"/>
      <c r="G22" s="92"/>
    </row>
    <row r="23" spans="1:7" ht="63" customHeight="1" x14ac:dyDescent="0.25">
      <c r="A23" s="112"/>
      <c r="B23" s="117" t="s">
        <v>172</v>
      </c>
      <c r="C23" s="118" t="s">
        <v>173</v>
      </c>
      <c r="D23" s="119"/>
      <c r="E23" s="120"/>
      <c r="F23" s="92"/>
      <c r="G23" s="92"/>
    </row>
    <row r="24" spans="1:7" ht="48.75" customHeight="1" x14ac:dyDescent="0.25">
      <c r="A24" s="112"/>
      <c r="B24" s="117">
        <v>3213</v>
      </c>
      <c r="C24" s="118" t="s">
        <v>174</v>
      </c>
      <c r="D24" s="119"/>
      <c r="E24" s="120"/>
      <c r="F24" s="92"/>
      <c r="G24" s="92"/>
    </row>
    <row r="25" spans="1:7" ht="54" customHeight="1" x14ac:dyDescent="0.25">
      <c r="A25" s="112"/>
      <c r="B25" s="117">
        <v>3214</v>
      </c>
      <c r="C25" s="118" t="s">
        <v>175</v>
      </c>
      <c r="D25" s="119"/>
      <c r="E25" s="120"/>
      <c r="F25" s="92"/>
      <c r="G25" s="92"/>
    </row>
    <row r="26" spans="1:7" ht="63" customHeight="1" x14ac:dyDescent="0.25">
      <c r="A26" s="112"/>
      <c r="B26" s="123">
        <v>322</v>
      </c>
      <c r="C26" s="124" t="s">
        <v>176</v>
      </c>
      <c r="D26" s="125"/>
      <c r="E26" s="126"/>
      <c r="F26" s="92"/>
      <c r="G26" s="92"/>
    </row>
    <row r="27" spans="1:7" ht="62.25" customHeight="1" x14ac:dyDescent="0.25">
      <c r="A27" s="112"/>
      <c r="B27" s="117">
        <v>3221</v>
      </c>
      <c r="C27" s="118" t="s">
        <v>177</v>
      </c>
      <c r="D27" s="119">
        <v>14621.75</v>
      </c>
      <c r="E27" s="120">
        <v>14471.75</v>
      </c>
      <c r="F27" s="223">
        <v>14235.17</v>
      </c>
      <c r="G27" s="223">
        <v>14621.75</v>
      </c>
    </row>
    <row r="28" spans="1:7" ht="15.75" x14ac:dyDescent="0.25">
      <c r="A28" s="112"/>
      <c r="B28" s="117">
        <v>3223</v>
      </c>
      <c r="C28" s="118" t="s">
        <v>81</v>
      </c>
      <c r="D28" s="119">
        <v>35676.019999999997</v>
      </c>
      <c r="E28" s="120">
        <v>32301.41</v>
      </c>
      <c r="F28" s="223">
        <v>32676.02</v>
      </c>
      <c r="G28" s="223">
        <v>32676.02</v>
      </c>
    </row>
    <row r="29" spans="1:7" ht="75" customHeight="1" x14ac:dyDescent="0.25">
      <c r="A29" s="112"/>
      <c r="B29" s="117">
        <v>3224</v>
      </c>
      <c r="C29" s="118" t="s">
        <v>178</v>
      </c>
      <c r="D29" s="119">
        <v>4278.5600000000004</v>
      </c>
      <c r="E29" s="120">
        <v>5278.56</v>
      </c>
      <c r="F29" s="223">
        <v>5278.56</v>
      </c>
      <c r="G29" s="223">
        <v>7278.56</v>
      </c>
    </row>
    <row r="30" spans="1:7" ht="15.75" x14ac:dyDescent="0.25">
      <c r="A30" s="112"/>
      <c r="B30" s="117">
        <v>3225</v>
      </c>
      <c r="C30" s="118" t="s">
        <v>179</v>
      </c>
      <c r="D30" s="119"/>
      <c r="E30" s="120"/>
      <c r="F30" s="92"/>
      <c r="G30" s="92"/>
    </row>
    <row r="31" spans="1:7" ht="31.5" x14ac:dyDescent="0.25">
      <c r="A31" s="112"/>
      <c r="B31" s="117">
        <v>3227</v>
      </c>
      <c r="C31" s="118" t="s">
        <v>180</v>
      </c>
      <c r="D31" s="119"/>
      <c r="E31" s="120"/>
      <c r="F31" s="92"/>
      <c r="G31" s="92"/>
    </row>
    <row r="32" spans="1:7" ht="15.75" x14ac:dyDescent="0.25">
      <c r="A32" s="112"/>
      <c r="B32" s="123">
        <v>323</v>
      </c>
      <c r="C32" s="114" t="s">
        <v>181</v>
      </c>
      <c r="D32" s="125"/>
      <c r="E32" s="126"/>
      <c r="F32" s="92"/>
      <c r="G32" s="92"/>
    </row>
    <row r="33" spans="1:7" ht="31.5" x14ac:dyDescent="0.25">
      <c r="A33" s="112"/>
      <c r="B33" s="117">
        <v>3231</v>
      </c>
      <c r="C33" s="118" t="s">
        <v>182</v>
      </c>
      <c r="D33" s="119">
        <v>2838</v>
      </c>
      <c r="E33" s="120">
        <v>3915.88</v>
      </c>
      <c r="F33" s="223">
        <v>3838</v>
      </c>
      <c r="G33" s="223">
        <v>2838</v>
      </c>
    </row>
    <row r="34" spans="1:7" ht="54.75" customHeight="1" x14ac:dyDescent="0.25">
      <c r="A34" s="112"/>
      <c r="B34" s="117">
        <v>3232</v>
      </c>
      <c r="C34" s="118" t="s">
        <v>183</v>
      </c>
      <c r="D34" s="119">
        <v>11265</v>
      </c>
      <c r="E34" s="120">
        <v>11711.73</v>
      </c>
      <c r="F34" s="223">
        <v>11651.58</v>
      </c>
      <c r="G34" s="223">
        <v>11265</v>
      </c>
    </row>
    <row r="35" spans="1:7" ht="59.25" customHeight="1" x14ac:dyDescent="0.25">
      <c r="A35" s="112"/>
      <c r="B35" s="117">
        <v>3233</v>
      </c>
      <c r="C35" s="127" t="s">
        <v>184</v>
      </c>
      <c r="D35" s="119"/>
      <c r="E35" s="120"/>
      <c r="F35" s="92"/>
      <c r="G35" s="92"/>
    </row>
    <row r="36" spans="1:7" ht="15.75" x14ac:dyDescent="0.25">
      <c r="A36" s="112"/>
      <c r="B36" s="117">
        <v>3234</v>
      </c>
      <c r="C36" s="127" t="s">
        <v>85</v>
      </c>
      <c r="D36" s="119">
        <v>4270.67</v>
      </c>
      <c r="E36" s="120">
        <v>4270.67</v>
      </c>
      <c r="F36" s="223">
        <v>4270.67</v>
      </c>
      <c r="G36" s="223">
        <v>4270.67</v>
      </c>
    </row>
    <row r="37" spans="1:7" ht="15.75" x14ac:dyDescent="0.25">
      <c r="A37" s="112"/>
      <c r="B37" s="128">
        <v>3235</v>
      </c>
      <c r="C37" s="129" t="s">
        <v>185</v>
      </c>
      <c r="D37" s="130"/>
      <c r="E37" s="120"/>
      <c r="F37" s="92"/>
      <c r="G37" s="92"/>
    </row>
    <row r="38" spans="1:7" ht="15.75" x14ac:dyDescent="0.25">
      <c r="A38" s="112"/>
      <c r="B38" s="128">
        <v>3236</v>
      </c>
      <c r="C38" s="129" t="s">
        <v>162</v>
      </c>
      <c r="D38" s="130">
        <v>2500</v>
      </c>
      <c r="E38" s="120">
        <v>3500</v>
      </c>
      <c r="F38" s="92">
        <v>3500</v>
      </c>
      <c r="G38" s="92">
        <v>3500</v>
      </c>
    </row>
    <row r="39" spans="1:7" ht="31.5" x14ac:dyDescent="0.25">
      <c r="A39" s="112"/>
      <c r="B39" s="117">
        <v>3237</v>
      </c>
      <c r="C39" s="131" t="s">
        <v>186</v>
      </c>
      <c r="D39" s="119"/>
      <c r="E39" s="120"/>
      <c r="F39" s="92"/>
      <c r="G39" s="92"/>
    </row>
    <row r="40" spans="1:7" ht="15.75" x14ac:dyDescent="0.25">
      <c r="A40" s="112"/>
      <c r="B40" s="117">
        <v>3238</v>
      </c>
      <c r="C40" s="118" t="s">
        <v>187</v>
      </c>
      <c r="D40" s="119"/>
      <c r="E40" s="120"/>
      <c r="F40" s="92"/>
      <c r="G40" s="92"/>
    </row>
    <row r="41" spans="1:7" ht="15.75" x14ac:dyDescent="0.25">
      <c r="A41" s="112"/>
      <c r="B41" s="117">
        <v>3239</v>
      </c>
      <c r="C41" s="118" t="s">
        <v>188</v>
      </c>
      <c r="D41" s="119"/>
      <c r="E41" s="120"/>
      <c r="F41" s="92"/>
      <c r="G41" s="92"/>
    </row>
    <row r="42" spans="1:7" ht="31.5" x14ac:dyDescent="0.25">
      <c r="A42" s="112"/>
      <c r="B42" s="123">
        <v>324</v>
      </c>
      <c r="C42" s="124" t="s">
        <v>189</v>
      </c>
      <c r="D42" s="125">
        <f>D43</f>
        <v>0</v>
      </c>
      <c r="E42" s="126">
        <f>E43</f>
        <v>0</v>
      </c>
      <c r="F42" s="92"/>
      <c r="G42" s="92"/>
    </row>
    <row r="43" spans="1:7" ht="69" customHeight="1" x14ac:dyDescent="0.25">
      <c r="A43" s="112"/>
      <c r="B43" s="117">
        <v>3241</v>
      </c>
      <c r="C43" s="132" t="s">
        <v>189</v>
      </c>
      <c r="D43" s="119"/>
      <c r="E43" s="120"/>
      <c r="F43" s="92"/>
      <c r="G43" s="92"/>
    </row>
    <row r="44" spans="1:7" ht="65.25" customHeight="1" x14ac:dyDescent="0.25">
      <c r="A44" s="112"/>
      <c r="B44" s="123">
        <v>329</v>
      </c>
      <c r="C44" s="124" t="s">
        <v>120</v>
      </c>
      <c r="D44" s="125">
        <f>SUM(D45:D47)</f>
        <v>150</v>
      </c>
      <c r="E44" s="126">
        <f>SUM(E45:E47)</f>
        <v>150</v>
      </c>
      <c r="F44" s="92"/>
      <c r="G44" s="92"/>
    </row>
    <row r="45" spans="1:7" ht="15.75" x14ac:dyDescent="0.25">
      <c r="A45" s="112"/>
      <c r="B45" s="133">
        <v>3294</v>
      </c>
      <c r="C45" s="132" t="s">
        <v>190</v>
      </c>
      <c r="D45" s="125">
        <v>150</v>
      </c>
      <c r="E45" s="134">
        <v>150</v>
      </c>
      <c r="F45" s="92">
        <v>150</v>
      </c>
      <c r="G45" s="92">
        <v>150</v>
      </c>
    </row>
    <row r="46" spans="1:7" ht="36.75" customHeight="1" x14ac:dyDescent="0.25">
      <c r="A46" s="112"/>
      <c r="B46" s="133">
        <v>3295</v>
      </c>
      <c r="C46" s="132" t="s">
        <v>191</v>
      </c>
      <c r="D46" s="125"/>
      <c r="E46" s="134"/>
      <c r="F46" s="92"/>
      <c r="G46" s="92"/>
    </row>
    <row r="47" spans="1:7" ht="31.5" x14ac:dyDescent="0.25">
      <c r="A47" s="112"/>
      <c r="B47" s="133">
        <v>3299</v>
      </c>
      <c r="C47" s="132" t="s">
        <v>120</v>
      </c>
      <c r="D47" s="125"/>
      <c r="E47" s="134"/>
      <c r="F47" s="92"/>
      <c r="G47" s="92"/>
    </row>
    <row r="48" spans="1:7" ht="15.75" x14ac:dyDescent="0.25">
      <c r="A48" s="112"/>
      <c r="B48" s="123">
        <v>34</v>
      </c>
      <c r="C48" s="124" t="s">
        <v>192</v>
      </c>
      <c r="D48" s="125">
        <v>0</v>
      </c>
      <c r="E48" s="126">
        <f>E49</f>
        <v>0</v>
      </c>
      <c r="F48" s="92"/>
      <c r="G48" s="92"/>
    </row>
    <row r="49" spans="1:7" ht="15.75" x14ac:dyDescent="0.25">
      <c r="A49" s="112"/>
      <c r="B49" s="123">
        <v>343</v>
      </c>
      <c r="C49" s="124" t="s">
        <v>121</v>
      </c>
      <c r="D49" s="125">
        <f>D50</f>
        <v>0</v>
      </c>
      <c r="E49" s="125">
        <f>E50+E51</f>
        <v>0</v>
      </c>
      <c r="F49" s="92"/>
      <c r="G49" s="92"/>
    </row>
    <row r="50" spans="1:7" ht="31.5" x14ac:dyDescent="0.25">
      <c r="A50" s="112"/>
      <c r="B50" s="133">
        <v>3431</v>
      </c>
      <c r="C50" s="132" t="s">
        <v>122</v>
      </c>
      <c r="D50" s="135"/>
      <c r="E50" s="134"/>
      <c r="F50" s="92"/>
      <c r="G50" s="92"/>
    </row>
    <row r="51" spans="1:7" ht="15.75" x14ac:dyDescent="0.25">
      <c r="A51" s="112"/>
      <c r="B51" s="136">
        <v>3433</v>
      </c>
      <c r="C51" s="137" t="s">
        <v>193</v>
      </c>
      <c r="D51" s="138"/>
      <c r="E51" s="139"/>
      <c r="F51" s="92"/>
      <c r="G51" s="92"/>
    </row>
    <row r="52" spans="1:7" ht="31.5" x14ac:dyDescent="0.25">
      <c r="A52" s="112" t="s">
        <v>194</v>
      </c>
      <c r="B52" s="123" t="s">
        <v>195</v>
      </c>
      <c r="C52" s="124" t="s">
        <v>196</v>
      </c>
      <c r="D52" s="126"/>
      <c r="E52" s="126">
        <f>E53+E89+E123</f>
        <v>775.62</v>
      </c>
      <c r="F52" s="92"/>
      <c r="G52" s="92"/>
    </row>
    <row r="53" spans="1:7" ht="15.75" x14ac:dyDescent="0.25">
      <c r="A53" s="112">
        <v>11</v>
      </c>
      <c r="B53" s="123">
        <v>11</v>
      </c>
      <c r="C53" s="124" t="s">
        <v>139</v>
      </c>
      <c r="D53" s="125">
        <f>D54+D63+D83+D82</f>
        <v>200</v>
      </c>
      <c r="E53" s="126">
        <f>E54+E63+E83</f>
        <v>775.62</v>
      </c>
      <c r="F53" s="92"/>
      <c r="G53" s="92"/>
    </row>
    <row r="54" spans="1:7" ht="15.75" x14ac:dyDescent="0.25">
      <c r="A54" s="112"/>
      <c r="B54" s="108">
        <v>31</v>
      </c>
      <c r="C54" s="109" t="s">
        <v>11</v>
      </c>
      <c r="D54" s="135"/>
      <c r="E54" s="134"/>
      <c r="F54" s="92"/>
      <c r="G54" s="92"/>
    </row>
    <row r="55" spans="1:7" ht="15.75" x14ac:dyDescent="0.25">
      <c r="A55" s="112"/>
      <c r="B55" s="113">
        <v>311</v>
      </c>
      <c r="C55" s="114" t="s">
        <v>167</v>
      </c>
      <c r="D55" s="125">
        <f>D56+D57</f>
        <v>62072.83</v>
      </c>
      <c r="E55" s="126">
        <v>62072.83</v>
      </c>
      <c r="F55" s="223">
        <v>44761.5</v>
      </c>
      <c r="G55" s="223">
        <v>45761.54</v>
      </c>
    </row>
    <row r="56" spans="1:7" ht="33.75" customHeight="1" x14ac:dyDescent="0.25">
      <c r="A56" s="112"/>
      <c r="B56" s="117">
        <v>3111</v>
      </c>
      <c r="C56" s="118" t="s">
        <v>108</v>
      </c>
      <c r="D56" s="135">
        <v>62072.83</v>
      </c>
      <c r="E56" s="134">
        <v>62072.83</v>
      </c>
      <c r="F56" s="223">
        <v>44761.54</v>
      </c>
      <c r="G56" s="223">
        <v>45761.54</v>
      </c>
    </row>
    <row r="57" spans="1:7" ht="43.5" customHeight="1" x14ac:dyDescent="0.25">
      <c r="A57" s="112"/>
      <c r="B57" s="117">
        <v>3113</v>
      </c>
      <c r="C57" s="118" t="s">
        <v>197</v>
      </c>
      <c r="D57" s="135"/>
      <c r="E57" s="134"/>
      <c r="F57" s="92"/>
      <c r="G57" s="92"/>
    </row>
    <row r="58" spans="1:7" ht="53.25" customHeight="1" x14ac:dyDescent="0.25">
      <c r="A58" s="112"/>
      <c r="B58" s="123">
        <v>312</v>
      </c>
      <c r="C58" s="124" t="s">
        <v>198</v>
      </c>
      <c r="D58" s="125">
        <f>D59</f>
        <v>2400</v>
      </c>
      <c r="E58" s="126">
        <f>E59</f>
        <v>2500</v>
      </c>
      <c r="F58" s="92"/>
      <c r="G58" s="92"/>
    </row>
    <row r="59" spans="1:7" ht="31.5" x14ac:dyDescent="0.25">
      <c r="A59" s="112"/>
      <c r="B59" s="117">
        <v>3121</v>
      </c>
      <c r="C59" s="118" t="s">
        <v>198</v>
      </c>
      <c r="D59" s="135">
        <v>2400</v>
      </c>
      <c r="E59" s="134">
        <v>2500</v>
      </c>
      <c r="F59" s="92">
        <v>2500</v>
      </c>
      <c r="G59" s="92">
        <v>2500</v>
      </c>
    </row>
    <row r="60" spans="1:7" ht="15.75" x14ac:dyDescent="0.25">
      <c r="A60" s="112"/>
      <c r="B60" s="113">
        <v>313</v>
      </c>
      <c r="C60" s="114" t="s">
        <v>112</v>
      </c>
      <c r="D60" s="125">
        <f>D61+D62</f>
        <v>3395.89</v>
      </c>
      <c r="E60" s="126">
        <f>E61+E62</f>
        <v>13645.14</v>
      </c>
      <c r="F60" s="92"/>
      <c r="G60" s="92"/>
    </row>
    <row r="61" spans="1:7" ht="72" customHeight="1" x14ac:dyDescent="0.25">
      <c r="A61" s="112"/>
      <c r="B61" s="117">
        <v>3132</v>
      </c>
      <c r="C61" s="118" t="s">
        <v>168</v>
      </c>
      <c r="D61" s="135">
        <v>3395.89</v>
      </c>
      <c r="E61" s="134">
        <v>13645.14</v>
      </c>
      <c r="F61" s="223">
        <v>19243.650000000001</v>
      </c>
      <c r="G61" s="223">
        <v>19243.650000000001</v>
      </c>
    </row>
    <row r="62" spans="1:7" ht="66.75" customHeight="1" x14ac:dyDescent="0.25">
      <c r="A62" s="112"/>
      <c r="B62" s="117">
        <v>3133</v>
      </c>
      <c r="C62" s="118" t="s">
        <v>169</v>
      </c>
      <c r="D62" s="135"/>
      <c r="E62" s="134"/>
      <c r="F62" s="92"/>
      <c r="G62" s="92"/>
    </row>
    <row r="63" spans="1:7" ht="15.75" x14ac:dyDescent="0.25">
      <c r="A63" s="112"/>
      <c r="B63" s="108">
        <v>32</v>
      </c>
      <c r="C63" s="109" t="s">
        <v>24</v>
      </c>
      <c r="D63" s="125">
        <v>200</v>
      </c>
      <c r="E63" s="126">
        <f>E64+E69+E75+E80</f>
        <v>775.62</v>
      </c>
      <c r="F63" s="92"/>
      <c r="G63" s="92"/>
    </row>
    <row r="64" spans="1:7" ht="31.5" x14ac:dyDescent="0.25">
      <c r="A64" s="112"/>
      <c r="B64" s="123">
        <v>321</v>
      </c>
      <c r="C64" s="124" t="s">
        <v>170</v>
      </c>
      <c r="D64" s="125">
        <f>SUM(D65:D68)</f>
        <v>775.62</v>
      </c>
      <c r="E64" s="126">
        <f>SUM(E65:E68)</f>
        <v>775.62</v>
      </c>
      <c r="F64" s="223">
        <v>775.62</v>
      </c>
      <c r="G64" s="223">
        <v>775.62</v>
      </c>
    </row>
    <row r="65" spans="1:7" ht="15.75" x14ac:dyDescent="0.25">
      <c r="A65" s="112"/>
      <c r="B65" s="117" t="s">
        <v>171</v>
      </c>
      <c r="C65" s="118" t="s">
        <v>116</v>
      </c>
      <c r="D65" s="135"/>
      <c r="E65" s="134"/>
      <c r="F65" s="92"/>
      <c r="G65" s="92"/>
    </row>
    <row r="66" spans="1:7" ht="76.5" customHeight="1" x14ac:dyDescent="0.25">
      <c r="A66" s="112"/>
      <c r="B66" s="117" t="s">
        <v>172</v>
      </c>
      <c r="C66" s="118" t="s">
        <v>173</v>
      </c>
      <c r="D66" s="135">
        <v>775.62</v>
      </c>
      <c r="E66" s="134">
        <v>775.62</v>
      </c>
      <c r="F66" s="223">
        <v>775.62</v>
      </c>
      <c r="G66" s="223">
        <v>775.62</v>
      </c>
    </row>
    <row r="67" spans="1:7" ht="55.5" customHeight="1" x14ac:dyDescent="0.25">
      <c r="A67" s="112"/>
      <c r="B67" s="117">
        <v>3213</v>
      </c>
      <c r="C67" s="118" t="s">
        <v>174</v>
      </c>
      <c r="D67" s="135"/>
      <c r="E67" s="134"/>
      <c r="F67" s="92"/>
      <c r="G67" s="92"/>
    </row>
    <row r="68" spans="1:7" ht="69" customHeight="1" x14ac:dyDescent="0.25">
      <c r="A68" s="112"/>
      <c r="B68" s="117">
        <v>3214</v>
      </c>
      <c r="C68" s="118" t="s">
        <v>175</v>
      </c>
      <c r="D68" s="135"/>
      <c r="E68" s="134"/>
      <c r="F68" s="92"/>
      <c r="G68" s="92"/>
    </row>
    <row r="69" spans="1:7" ht="60" customHeight="1" x14ac:dyDescent="0.25">
      <c r="A69" s="112"/>
      <c r="B69" s="123">
        <v>322</v>
      </c>
      <c r="C69" s="124" t="s">
        <v>176</v>
      </c>
      <c r="D69" s="135">
        <f>SUM(D70:D74)</f>
        <v>0</v>
      </c>
      <c r="E69" s="126">
        <f>SUM(E70:E74)</f>
        <v>0</v>
      </c>
      <c r="F69" s="92"/>
      <c r="G69" s="92"/>
    </row>
    <row r="70" spans="1:7" ht="63" customHeight="1" x14ac:dyDescent="0.25">
      <c r="A70" s="112"/>
      <c r="B70" s="117">
        <v>3221</v>
      </c>
      <c r="C70" s="118" t="s">
        <v>177</v>
      </c>
      <c r="D70" s="135"/>
      <c r="E70" s="134"/>
      <c r="F70" s="92"/>
      <c r="G70" s="92"/>
    </row>
    <row r="71" spans="1:7" ht="15.75" x14ac:dyDescent="0.25">
      <c r="A71" s="112"/>
      <c r="B71" s="117">
        <v>3223</v>
      </c>
      <c r="C71" s="118" t="s">
        <v>81</v>
      </c>
      <c r="D71" s="101"/>
      <c r="E71" s="143"/>
      <c r="F71" s="92"/>
      <c r="G71" s="92"/>
    </row>
    <row r="72" spans="1:7" ht="59.25" customHeight="1" x14ac:dyDescent="0.25">
      <c r="A72" s="112"/>
      <c r="B72" s="117">
        <v>3224</v>
      </c>
      <c r="C72" s="118" t="s">
        <v>178</v>
      </c>
      <c r="D72" s="144"/>
      <c r="E72" s="145"/>
      <c r="F72" s="92"/>
      <c r="G72" s="92"/>
    </row>
    <row r="73" spans="1:7" ht="15.75" x14ac:dyDescent="0.25">
      <c r="A73" s="77"/>
      <c r="B73" s="117">
        <v>3225</v>
      </c>
      <c r="C73" s="118" t="s">
        <v>179</v>
      </c>
      <c r="D73" s="146"/>
      <c r="E73" s="147"/>
      <c r="F73" s="92"/>
      <c r="G73" s="92"/>
    </row>
    <row r="74" spans="1:7" ht="53.25" customHeight="1" x14ac:dyDescent="0.25">
      <c r="A74" s="112"/>
      <c r="B74" s="117">
        <v>3227</v>
      </c>
      <c r="C74" s="118" t="s">
        <v>180</v>
      </c>
      <c r="D74" s="144"/>
      <c r="E74" s="145"/>
      <c r="F74" s="92"/>
      <c r="G74" s="92"/>
    </row>
    <row r="75" spans="1:7" ht="15.75" x14ac:dyDescent="0.25">
      <c r="A75" s="112"/>
      <c r="B75" s="123">
        <v>323</v>
      </c>
      <c r="C75" s="124" t="s">
        <v>181</v>
      </c>
      <c r="D75" s="148"/>
      <c r="E75" s="149">
        <f>E76+E77+E78+E79</f>
        <v>0</v>
      </c>
      <c r="F75" s="92"/>
      <c r="G75" s="92"/>
    </row>
    <row r="76" spans="1:7" ht="31.5" x14ac:dyDescent="0.25">
      <c r="A76" s="112"/>
      <c r="B76" s="123">
        <v>3231</v>
      </c>
      <c r="C76" s="118" t="s">
        <v>182</v>
      </c>
      <c r="D76" s="148"/>
      <c r="E76" s="145"/>
      <c r="F76" s="92"/>
      <c r="G76" s="92"/>
    </row>
    <row r="77" spans="1:7" ht="31.5" x14ac:dyDescent="0.25">
      <c r="A77" s="112"/>
      <c r="B77" s="123">
        <v>3232</v>
      </c>
      <c r="C77" s="118" t="s">
        <v>183</v>
      </c>
      <c r="D77" s="148"/>
      <c r="E77" s="145"/>
      <c r="F77" s="92"/>
      <c r="G77" s="92"/>
    </row>
    <row r="78" spans="1:7" ht="15.75" x14ac:dyDescent="0.25">
      <c r="A78" s="112"/>
      <c r="B78" s="117">
        <v>3234</v>
      </c>
      <c r="C78" s="118" t="s">
        <v>85</v>
      </c>
      <c r="D78" s="144"/>
      <c r="E78" s="145"/>
      <c r="F78" s="92"/>
      <c r="G78" s="92"/>
    </row>
    <row r="79" spans="1:7" ht="15.75" x14ac:dyDescent="0.25">
      <c r="A79" s="112"/>
      <c r="B79" s="117">
        <v>3236</v>
      </c>
      <c r="C79" s="118" t="s">
        <v>162</v>
      </c>
      <c r="D79" s="144"/>
      <c r="E79" s="145"/>
      <c r="F79" s="92"/>
      <c r="G79" s="92"/>
    </row>
    <row r="80" spans="1:7" ht="15.75" x14ac:dyDescent="0.25">
      <c r="A80" s="112"/>
      <c r="B80" s="123">
        <v>329</v>
      </c>
      <c r="C80" s="124"/>
      <c r="D80" s="148"/>
      <c r="E80" s="149">
        <f>E81</f>
        <v>0</v>
      </c>
      <c r="F80" s="92"/>
      <c r="G80" s="92"/>
    </row>
    <row r="81" spans="1:7" ht="61.5" customHeight="1" x14ac:dyDescent="0.25">
      <c r="A81" s="112"/>
      <c r="B81" s="117">
        <v>3299</v>
      </c>
      <c r="C81" s="118" t="s">
        <v>120</v>
      </c>
      <c r="D81" s="144"/>
      <c r="E81" s="145"/>
      <c r="F81" s="92"/>
      <c r="G81" s="92"/>
    </row>
    <row r="82" spans="1:7" ht="15.75" x14ac:dyDescent="0.25">
      <c r="A82" s="112"/>
      <c r="B82" s="117">
        <v>34</v>
      </c>
      <c r="C82" s="118"/>
      <c r="D82" s="144"/>
      <c r="E82" s="145"/>
      <c r="F82" s="92"/>
      <c r="G82" s="92"/>
    </row>
    <row r="83" spans="1:7" ht="15.75" x14ac:dyDescent="0.25">
      <c r="A83" s="112"/>
      <c r="B83" s="99">
        <v>42</v>
      </c>
      <c r="C83" s="100" t="s">
        <v>12</v>
      </c>
      <c r="D83" s="144">
        <v>0</v>
      </c>
      <c r="E83" s="150">
        <f>E84</f>
        <v>0</v>
      </c>
      <c r="F83" s="92"/>
      <c r="G83" s="92"/>
    </row>
    <row r="84" spans="1:7" ht="15.75" x14ac:dyDescent="0.25">
      <c r="A84" s="112"/>
      <c r="B84" s="99">
        <v>422</v>
      </c>
      <c r="C84" s="100" t="s">
        <v>199</v>
      </c>
      <c r="D84" s="144">
        <f>D85</f>
        <v>0</v>
      </c>
      <c r="E84" s="150">
        <f>E85+E86+E87+E88</f>
        <v>0</v>
      </c>
      <c r="F84" s="92"/>
      <c r="G84" s="92"/>
    </row>
    <row r="85" spans="1:7" ht="15.75" x14ac:dyDescent="0.25">
      <c r="A85" s="112"/>
      <c r="B85" s="151">
        <v>4221</v>
      </c>
      <c r="C85" s="152" t="s">
        <v>200</v>
      </c>
      <c r="D85" s="153"/>
      <c r="E85" s="145"/>
      <c r="F85" s="92"/>
      <c r="G85" s="92"/>
    </row>
    <row r="86" spans="1:7" ht="15.75" x14ac:dyDescent="0.25">
      <c r="A86" s="112"/>
      <c r="B86" s="151">
        <v>4222</v>
      </c>
      <c r="C86" s="152" t="s">
        <v>201</v>
      </c>
      <c r="D86" s="153"/>
      <c r="E86" s="145"/>
      <c r="F86" s="92"/>
      <c r="G86" s="92"/>
    </row>
    <row r="87" spans="1:7" ht="15.75" x14ac:dyDescent="0.25">
      <c r="A87" s="112"/>
      <c r="B87" s="151">
        <v>4227</v>
      </c>
      <c r="C87" s="152" t="s">
        <v>202</v>
      </c>
      <c r="D87" s="153"/>
      <c r="E87" s="145"/>
      <c r="F87" s="92"/>
      <c r="G87" s="92"/>
    </row>
    <row r="88" spans="1:7" ht="15.75" x14ac:dyDescent="0.25">
      <c r="A88" s="112"/>
      <c r="B88" s="151">
        <v>4231</v>
      </c>
      <c r="C88" s="152" t="s">
        <v>203</v>
      </c>
      <c r="D88" s="153"/>
      <c r="E88" s="145"/>
      <c r="F88" s="92"/>
      <c r="G88" s="92"/>
    </row>
    <row r="89" spans="1:7" ht="15.75" x14ac:dyDescent="0.25">
      <c r="A89" s="154">
        <v>43</v>
      </c>
      <c r="B89" s="155" t="s">
        <v>195</v>
      </c>
      <c r="C89" s="156" t="s">
        <v>204</v>
      </c>
      <c r="D89" s="157">
        <f>D91+D118</f>
        <v>0</v>
      </c>
      <c r="E89" s="158"/>
      <c r="F89" s="92"/>
      <c r="G89" s="92"/>
    </row>
    <row r="90" spans="1:7" ht="15.75" x14ac:dyDescent="0.25">
      <c r="A90" s="154"/>
      <c r="B90" s="155"/>
      <c r="C90" s="156" t="s">
        <v>205</v>
      </c>
      <c r="D90" s="158">
        <f>D91+D118</f>
        <v>0</v>
      </c>
      <c r="E90" s="158">
        <f>E91+E118</f>
        <v>0</v>
      </c>
      <c r="F90" s="92"/>
      <c r="G90" s="92"/>
    </row>
    <row r="91" spans="1:7" ht="15.75" x14ac:dyDescent="0.25">
      <c r="A91" s="112"/>
      <c r="B91" s="104">
        <v>3</v>
      </c>
      <c r="C91" s="105" t="s">
        <v>10</v>
      </c>
      <c r="D91" s="144">
        <v>0</v>
      </c>
      <c r="E91" s="150"/>
      <c r="F91" s="92"/>
      <c r="G91" s="92"/>
    </row>
    <row r="92" spans="1:7" ht="39.75" customHeight="1" x14ac:dyDescent="0.25">
      <c r="A92" s="77"/>
      <c r="B92" s="108">
        <v>31</v>
      </c>
      <c r="C92" s="109" t="s">
        <v>11</v>
      </c>
      <c r="D92" s="121">
        <v>0</v>
      </c>
      <c r="E92" s="122"/>
      <c r="F92" s="92"/>
      <c r="G92" s="92"/>
    </row>
    <row r="93" spans="1:7" ht="15.75" x14ac:dyDescent="0.25">
      <c r="A93" s="77"/>
      <c r="B93" s="108">
        <v>311</v>
      </c>
      <c r="C93" s="109"/>
      <c r="D93" s="121"/>
      <c r="E93" s="122"/>
      <c r="F93" s="92"/>
      <c r="G93" s="92"/>
    </row>
    <row r="94" spans="1:7" ht="47.25" customHeight="1" x14ac:dyDescent="0.25">
      <c r="A94" s="77"/>
      <c r="B94" s="159">
        <v>3111</v>
      </c>
      <c r="C94" s="160" t="s">
        <v>108</v>
      </c>
      <c r="D94" s="121">
        <v>27461.29</v>
      </c>
      <c r="E94" s="122">
        <v>0</v>
      </c>
      <c r="F94" s="92">
        <v>0</v>
      </c>
      <c r="G94" s="92">
        <v>0</v>
      </c>
    </row>
    <row r="95" spans="1:7" ht="57" customHeight="1" x14ac:dyDescent="0.25">
      <c r="A95" s="112"/>
      <c r="B95" s="113">
        <v>312</v>
      </c>
      <c r="C95" s="114" t="s">
        <v>198</v>
      </c>
      <c r="D95" s="106">
        <v>2500</v>
      </c>
      <c r="E95" s="107">
        <v>2500</v>
      </c>
      <c r="F95" s="92">
        <v>2500</v>
      </c>
      <c r="G95" s="92">
        <v>2500</v>
      </c>
    </row>
    <row r="96" spans="1:7" ht="44.25" customHeight="1" x14ac:dyDescent="0.25">
      <c r="A96" s="112"/>
      <c r="B96" s="117" t="s">
        <v>206</v>
      </c>
      <c r="C96" s="118" t="s">
        <v>198</v>
      </c>
      <c r="D96" s="119">
        <v>2500</v>
      </c>
      <c r="E96" s="120">
        <v>2500</v>
      </c>
      <c r="F96" s="92">
        <v>2500</v>
      </c>
      <c r="G96" s="92">
        <v>2500</v>
      </c>
    </row>
    <row r="97" spans="1:7" ht="44.25" customHeight="1" x14ac:dyDescent="0.25">
      <c r="A97" s="112"/>
      <c r="B97" s="117">
        <v>313</v>
      </c>
      <c r="C97" s="118"/>
      <c r="D97" s="119"/>
      <c r="E97" s="120"/>
      <c r="F97" s="92"/>
      <c r="G97" s="92"/>
    </row>
    <row r="98" spans="1:7" ht="44.25" customHeight="1" x14ac:dyDescent="0.25">
      <c r="A98" s="112"/>
      <c r="B98" s="117">
        <v>3132</v>
      </c>
      <c r="C98" s="118" t="s">
        <v>111</v>
      </c>
      <c r="D98" s="119">
        <v>18203.349999999999</v>
      </c>
      <c r="E98" s="120">
        <v>13645.14</v>
      </c>
      <c r="F98" s="223">
        <v>19243.650000000001</v>
      </c>
      <c r="G98" s="223">
        <v>19243.650000000001</v>
      </c>
    </row>
    <row r="99" spans="1:7" ht="27.75" customHeight="1" x14ac:dyDescent="0.25">
      <c r="A99" s="77"/>
      <c r="B99" s="108">
        <v>32</v>
      </c>
      <c r="C99" s="109" t="s">
        <v>24</v>
      </c>
      <c r="D99" s="121">
        <v>0</v>
      </c>
      <c r="E99" s="122">
        <f>SUM(E100,E103,E109,E113)</f>
        <v>14091.37</v>
      </c>
      <c r="F99" s="92"/>
      <c r="G99" s="92"/>
    </row>
    <row r="100" spans="1:7" ht="60.75" customHeight="1" x14ac:dyDescent="0.25">
      <c r="A100" s="112"/>
      <c r="B100" s="113">
        <v>321</v>
      </c>
      <c r="C100" s="114" t="s">
        <v>170</v>
      </c>
      <c r="D100" s="106">
        <f>SUM(D101:D102)</f>
        <v>0</v>
      </c>
      <c r="E100" s="107">
        <f>SUM(E101:E102)</f>
        <v>0</v>
      </c>
      <c r="F100" s="92"/>
      <c r="G100" s="92"/>
    </row>
    <row r="101" spans="1:7" ht="41.25" customHeight="1" x14ac:dyDescent="0.25">
      <c r="A101" s="112"/>
      <c r="B101" s="117" t="s">
        <v>171</v>
      </c>
      <c r="C101" s="118" t="s">
        <v>116</v>
      </c>
      <c r="D101" s="119"/>
      <c r="E101" s="120"/>
      <c r="F101" s="92"/>
      <c r="G101" s="92"/>
    </row>
    <row r="102" spans="1:7" ht="54.75" customHeight="1" x14ac:dyDescent="0.25">
      <c r="A102" s="112"/>
      <c r="B102" s="117" t="s">
        <v>172</v>
      </c>
      <c r="C102" s="118" t="s">
        <v>173</v>
      </c>
      <c r="D102" s="119"/>
      <c r="E102" s="120"/>
      <c r="F102" s="92"/>
      <c r="G102" s="92"/>
    </row>
    <row r="103" spans="1:7" ht="60.75" customHeight="1" x14ac:dyDescent="0.25">
      <c r="A103" s="112"/>
      <c r="B103" s="113">
        <v>322</v>
      </c>
      <c r="C103" s="114" t="s">
        <v>176</v>
      </c>
      <c r="D103" s="106">
        <f>D104+D105+D106+D107+D108</f>
        <v>14091.37</v>
      </c>
      <c r="E103" s="107">
        <f>E104+E105+E106+E107+E108</f>
        <v>14091.37</v>
      </c>
      <c r="F103" s="92">
        <v>15236.57</v>
      </c>
      <c r="G103" s="92">
        <v>16325.89</v>
      </c>
    </row>
    <row r="104" spans="1:7" ht="62.25" customHeight="1" x14ac:dyDescent="0.25">
      <c r="A104" s="112"/>
      <c r="B104" s="117" t="s">
        <v>207</v>
      </c>
      <c r="C104" s="118" t="s">
        <v>177</v>
      </c>
      <c r="D104" s="119"/>
      <c r="E104" s="120"/>
      <c r="F104" s="92"/>
      <c r="G104" s="92"/>
    </row>
    <row r="105" spans="1:7" ht="32.25" customHeight="1" x14ac:dyDescent="0.25">
      <c r="A105" s="112"/>
      <c r="B105" s="117">
        <v>3222</v>
      </c>
      <c r="C105" s="118" t="s">
        <v>208</v>
      </c>
      <c r="D105" s="119">
        <v>14091.37</v>
      </c>
      <c r="E105" s="120">
        <v>14091.37</v>
      </c>
      <c r="F105" s="223">
        <v>15236.57</v>
      </c>
      <c r="G105" s="223">
        <v>16325.89</v>
      </c>
    </row>
    <row r="106" spans="1:7" ht="15.75" x14ac:dyDescent="0.25">
      <c r="A106" s="112"/>
      <c r="B106" s="117" t="s">
        <v>209</v>
      </c>
      <c r="C106" s="118" t="s">
        <v>81</v>
      </c>
      <c r="D106" s="119"/>
      <c r="E106" s="120"/>
      <c r="F106" s="92"/>
      <c r="G106" s="92"/>
    </row>
    <row r="107" spans="1:7" ht="70.5" customHeight="1" x14ac:dyDescent="0.25">
      <c r="A107" s="112"/>
      <c r="B107" s="117" t="s">
        <v>210</v>
      </c>
      <c r="C107" s="118" t="s">
        <v>178</v>
      </c>
      <c r="D107" s="119"/>
      <c r="E107" s="120"/>
      <c r="F107" s="92"/>
      <c r="G107" s="92"/>
    </row>
    <row r="108" spans="1:7" ht="15.75" x14ac:dyDescent="0.25">
      <c r="A108" s="112"/>
      <c r="B108" s="117">
        <v>3225</v>
      </c>
      <c r="C108" s="118" t="s">
        <v>179</v>
      </c>
      <c r="D108" s="119"/>
      <c r="E108" s="120"/>
      <c r="F108" s="92"/>
      <c r="G108" s="92"/>
    </row>
    <row r="109" spans="1:7" ht="15.75" x14ac:dyDescent="0.25">
      <c r="A109" s="112"/>
      <c r="B109" s="123">
        <v>323</v>
      </c>
      <c r="C109" s="124" t="s">
        <v>181</v>
      </c>
      <c r="D109" s="125"/>
      <c r="E109" s="126">
        <f>E110+E111+E112</f>
        <v>0</v>
      </c>
      <c r="F109" s="92"/>
      <c r="G109" s="92"/>
    </row>
    <row r="110" spans="1:7" ht="57.75" customHeight="1" x14ac:dyDescent="0.25">
      <c r="A110" s="112"/>
      <c r="B110" s="117">
        <v>3232</v>
      </c>
      <c r="C110" s="118" t="s">
        <v>211</v>
      </c>
      <c r="D110" s="119"/>
      <c r="E110" s="120"/>
      <c r="F110" s="92"/>
      <c r="G110" s="92"/>
    </row>
    <row r="111" spans="1:7" ht="15.75" x14ac:dyDescent="0.25">
      <c r="A111" s="112"/>
      <c r="B111" s="117">
        <v>3234</v>
      </c>
      <c r="C111" s="118" t="s">
        <v>85</v>
      </c>
      <c r="D111" s="119"/>
      <c r="E111" s="120"/>
      <c r="F111" s="92"/>
      <c r="G111" s="92"/>
    </row>
    <row r="112" spans="1:7" ht="15.75" x14ac:dyDescent="0.25">
      <c r="A112" s="112"/>
      <c r="B112" s="117">
        <v>3236</v>
      </c>
      <c r="C112" s="118" t="s">
        <v>162</v>
      </c>
      <c r="D112" s="119"/>
      <c r="E112" s="120"/>
      <c r="F112" s="92"/>
      <c r="G112" s="92"/>
    </row>
    <row r="113" spans="1:7" ht="60" customHeight="1" x14ac:dyDescent="0.25">
      <c r="A113" s="112"/>
      <c r="B113" s="123">
        <v>329</v>
      </c>
      <c r="C113" s="124" t="s">
        <v>120</v>
      </c>
      <c r="D113" s="125"/>
      <c r="E113" s="126">
        <f>E114+E115</f>
        <v>0</v>
      </c>
      <c r="F113" s="92"/>
      <c r="G113" s="92"/>
    </row>
    <row r="114" spans="1:7" ht="37.5" customHeight="1" x14ac:dyDescent="0.25">
      <c r="A114" s="112"/>
      <c r="B114" s="117">
        <v>3295</v>
      </c>
      <c r="C114" s="118" t="s">
        <v>191</v>
      </c>
      <c r="D114" s="119"/>
      <c r="E114" s="120"/>
      <c r="F114" s="92"/>
      <c r="G114" s="92"/>
    </row>
    <row r="115" spans="1:7" ht="66" customHeight="1" x14ac:dyDescent="0.25">
      <c r="A115" s="112"/>
      <c r="B115" s="117">
        <v>3299</v>
      </c>
      <c r="C115" s="118" t="s">
        <v>120</v>
      </c>
      <c r="D115" s="119"/>
      <c r="E115" s="120"/>
      <c r="F115" s="92"/>
      <c r="G115" s="92"/>
    </row>
    <row r="116" spans="1:7" ht="15.75" x14ac:dyDescent="0.25">
      <c r="A116" s="112"/>
      <c r="B116" s="161">
        <v>34</v>
      </c>
      <c r="C116" s="162"/>
      <c r="D116" s="163"/>
      <c r="E116" s="164"/>
      <c r="F116" s="92"/>
      <c r="G116" s="92"/>
    </row>
    <row r="117" spans="1:7" ht="15.75" x14ac:dyDescent="0.25">
      <c r="A117" s="112"/>
      <c r="B117" s="117">
        <v>3431</v>
      </c>
      <c r="C117" s="118"/>
      <c r="D117" s="119"/>
      <c r="E117" s="120"/>
      <c r="F117" s="92"/>
      <c r="G117" s="92"/>
    </row>
    <row r="118" spans="1:7" ht="15.75" x14ac:dyDescent="0.25">
      <c r="A118" s="112"/>
      <c r="B118" s="123">
        <v>4</v>
      </c>
      <c r="C118" s="124"/>
      <c r="D118" s="125">
        <f>D119</f>
        <v>0</v>
      </c>
      <c r="E118" s="126">
        <f>E119</f>
        <v>0</v>
      </c>
      <c r="F118" s="92"/>
      <c r="G118" s="92"/>
    </row>
    <row r="119" spans="1:7" ht="15.75" x14ac:dyDescent="0.25">
      <c r="A119" s="112"/>
      <c r="B119" s="123">
        <v>42</v>
      </c>
      <c r="C119" s="124"/>
      <c r="D119" s="125">
        <v>0</v>
      </c>
      <c r="E119" s="126">
        <f>E120+E121+E122</f>
        <v>0</v>
      </c>
      <c r="F119" s="92"/>
      <c r="G119" s="92"/>
    </row>
    <row r="120" spans="1:7" ht="31.5" x14ac:dyDescent="0.25">
      <c r="A120" s="112"/>
      <c r="B120" s="117">
        <v>4223</v>
      </c>
      <c r="C120" s="118" t="s">
        <v>200</v>
      </c>
      <c r="D120" s="119"/>
      <c r="E120" s="120"/>
      <c r="F120" s="92"/>
      <c r="G120" s="92"/>
    </row>
    <row r="121" spans="1:7" ht="15.75" x14ac:dyDescent="0.25">
      <c r="A121" s="112"/>
      <c r="B121" s="117">
        <v>4227</v>
      </c>
      <c r="C121" s="152" t="s">
        <v>202</v>
      </c>
      <c r="D121" s="119"/>
      <c r="E121" s="120"/>
      <c r="F121" s="92"/>
      <c r="G121" s="92"/>
    </row>
    <row r="122" spans="1:7" ht="15.75" x14ac:dyDescent="0.25">
      <c r="A122" s="112"/>
      <c r="B122" s="117">
        <v>4241</v>
      </c>
      <c r="C122" s="118" t="s">
        <v>135</v>
      </c>
      <c r="D122" s="119"/>
      <c r="E122" s="120"/>
      <c r="F122" s="92"/>
      <c r="G122" s="92"/>
    </row>
    <row r="123" spans="1:7" ht="15.75" x14ac:dyDescent="0.25">
      <c r="A123" s="154">
        <v>52</v>
      </c>
      <c r="B123" s="155" t="s">
        <v>195</v>
      </c>
      <c r="C123" s="165" t="s">
        <v>212</v>
      </c>
      <c r="D123" s="166"/>
      <c r="E123" s="167"/>
      <c r="F123" s="92"/>
      <c r="G123" s="92"/>
    </row>
    <row r="124" spans="1:7" ht="15.75" x14ac:dyDescent="0.25">
      <c r="A124" s="168"/>
      <c r="B124" s="169">
        <v>3</v>
      </c>
      <c r="C124" s="170"/>
      <c r="D124" s="171"/>
      <c r="E124" s="172">
        <f>E125+E126</f>
        <v>0</v>
      </c>
      <c r="F124" s="92"/>
      <c r="G124" s="92"/>
    </row>
    <row r="125" spans="1:7" ht="15.75" x14ac:dyDescent="0.25">
      <c r="A125" s="112"/>
      <c r="B125" s="117">
        <v>3111</v>
      </c>
      <c r="C125" s="118"/>
      <c r="D125" s="119"/>
      <c r="E125" s="120"/>
      <c r="F125" s="92"/>
      <c r="G125" s="92"/>
    </row>
    <row r="126" spans="1:7" ht="15.75" x14ac:dyDescent="0.25">
      <c r="A126" s="112"/>
      <c r="B126" s="117">
        <v>3222</v>
      </c>
      <c r="C126" s="118"/>
      <c r="D126" s="119"/>
      <c r="E126" s="120"/>
      <c r="F126" s="92"/>
      <c r="G126" s="92"/>
    </row>
    <row r="127" spans="1:7" ht="15.75" x14ac:dyDescent="0.25">
      <c r="A127" s="173"/>
      <c r="B127" s="174" t="s">
        <v>195</v>
      </c>
      <c r="C127" s="175" t="s">
        <v>213</v>
      </c>
      <c r="D127" s="176"/>
      <c r="E127" s="177"/>
      <c r="F127" s="92"/>
      <c r="G127" s="92"/>
    </row>
    <row r="128" spans="1:7" ht="15.75" x14ac:dyDescent="0.25">
      <c r="A128" s="178"/>
      <c r="B128" s="174" t="s">
        <v>214</v>
      </c>
      <c r="C128" s="175" t="s">
        <v>213</v>
      </c>
      <c r="D128" s="179">
        <v>23696</v>
      </c>
      <c r="E128" s="179"/>
      <c r="F128" s="92"/>
      <c r="G128" s="92"/>
    </row>
    <row r="129" spans="1:7" ht="15.75" x14ac:dyDescent="0.25">
      <c r="A129" s="154">
        <v>11</v>
      </c>
      <c r="B129" s="155">
        <v>11</v>
      </c>
      <c r="C129" s="165" t="s">
        <v>139</v>
      </c>
      <c r="D129" s="180">
        <f>D134+D155</f>
        <v>0</v>
      </c>
      <c r="E129" s="180">
        <f>E134+E155</f>
        <v>0</v>
      </c>
      <c r="F129" s="92"/>
      <c r="G129" s="92"/>
    </row>
    <row r="130" spans="1:7" ht="15.75" x14ac:dyDescent="0.25">
      <c r="A130" s="154"/>
      <c r="B130" s="155">
        <v>31</v>
      </c>
      <c r="C130" s="165" t="s">
        <v>108</v>
      </c>
      <c r="D130" s="180"/>
      <c r="E130" s="181"/>
      <c r="F130" s="92"/>
      <c r="G130" s="92"/>
    </row>
    <row r="131" spans="1:7" ht="15.75" x14ac:dyDescent="0.25">
      <c r="A131" s="154"/>
      <c r="B131" s="155">
        <v>3111</v>
      </c>
      <c r="C131" s="165" t="s">
        <v>167</v>
      </c>
      <c r="D131" s="180">
        <v>20577.509999999998</v>
      </c>
      <c r="E131" s="181">
        <v>22577.51</v>
      </c>
      <c r="F131" s="223">
        <v>17577.509999999998</v>
      </c>
      <c r="G131" s="223">
        <v>17577.509999999998</v>
      </c>
    </row>
    <row r="132" spans="1:7" ht="31.5" x14ac:dyDescent="0.25">
      <c r="A132" s="154"/>
      <c r="B132" s="155">
        <v>3121</v>
      </c>
      <c r="C132" s="165" t="s">
        <v>198</v>
      </c>
      <c r="D132" s="180"/>
      <c r="E132" s="181"/>
      <c r="F132" s="92"/>
      <c r="G132" s="92"/>
    </row>
    <row r="133" spans="1:7" ht="31.5" x14ac:dyDescent="0.25">
      <c r="A133" s="154"/>
      <c r="B133" s="155">
        <v>3132</v>
      </c>
      <c r="C133" s="165" t="s">
        <v>215</v>
      </c>
      <c r="D133" s="180">
        <v>3395.89</v>
      </c>
      <c r="E133" s="181">
        <v>3395.89</v>
      </c>
      <c r="F133" s="223">
        <v>3395.89</v>
      </c>
      <c r="G133" s="223">
        <v>3395.89</v>
      </c>
    </row>
    <row r="134" spans="1:7" ht="15.75" x14ac:dyDescent="0.25">
      <c r="A134" s="182"/>
      <c r="B134" s="183">
        <v>32</v>
      </c>
      <c r="C134" s="184" t="s">
        <v>24</v>
      </c>
      <c r="D134" s="163">
        <v>0</v>
      </c>
      <c r="E134" s="185"/>
      <c r="F134" s="92"/>
      <c r="G134" s="92"/>
    </row>
    <row r="135" spans="1:7" ht="31.5" x14ac:dyDescent="0.25">
      <c r="A135" s="182"/>
      <c r="B135" s="113">
        <v>321</v>
      </c>
      <c r="C135" s="114" t="s">
        <v>170</v>
      </c>
      <c r="D135" s="186"/>
      <c r="E135" s="185"/>
      <c r="F135" s="92"/>
      <c r="G135" s="92"/>
    </row>
    <row r="136" spans="1:7" ht="15.75" x14ac:dyDescent="0.25">
      <c r="A136" s="182"/>
      <c r="B136" s="117" t="s">
        <v>171</v>
      </c>
      <c r="C136" s="118" t="s">
        <v>116</v>
      </c>
      <c r="D136" s="163">
        <v>3800.25</v>
      </c>
      <c r="E136" s="164">
        <v>4800.25</v>
      </c>
      <c r="F136" s="223">
        <v>3800.25</v>
      </c>
      <c r="G136" s="223">
        <v>2800.25</v>
      </c>
    </row>
    <row r="137" spans="1:7" ht="15.75" x14ac:dyDescent="0.25">
      <c r="A137" s="182"/>
      <c r="B137" s="117">
        <v>3212</v>
      </c>
      <c r="C137" s="118" t="s">
        <v>216</v>
      </c>
      <c r="D137" s="163"/>
      <c r="E137" s="164"/>
      <c r="F137" s="92"/>
      <c r="G137" s="92"/>
    </row>
    <row r="138" spans="1:7" ht="31.5" x14ac:dyDescent="0.25">
      <c r="A138" s="182"/>
      <c r="B138" s="183">
        <v>322</v>
      </c>
      <c r="C138" s="184" t="s">
        <v>176</v>
      </c>
      <c r="D138" s="186">
        <f>D139+D140+D141</f>
        <v>0</v>
      </c>
      <c r="E138" s="185">
        <f>E139+E140+E141+E142</f>
        <v>0</v>
      </c>
      <c r="F138" s="92"/>
      <c r="G138" s="92"/>
    </row>
    <row r="139" spans="1:7" ht="31.5" x14ac:dyDescent="0.25">
      <c r="A139" s="182"/>
      <c r="B139" s="187">
        <v>3221</v>
      </c>
      <c r="C139" s="188" t="s">
        <v>177</v>
      </c>
      <c r="D139" s="163"/>
      <c r="E139" s="164"/>
      <c r="F139" s="92"/>
      <c r="G139" s="92"/>
    </row>
    <row r="140" spans="1:7" ht="15.75" x14ac:dyDescent="0.25">
      <c r="A140" s="182"/>
      <c r="B140" s="187">
        <v>3223</v>
      </c>
      <c r="C140" s="188" t="s">
        <v>81</v>
      </c>
      <c r="D140" s="163"/>
      <c r="E140" s="164"/>
      <c r="F140" s="92"/>
      <c r="G140" s="92"/>
    </row>
    <row r="141" spans="1:7" ht="15.75" x14ac:dyDescent="0.25">
      <c r="A141" s="182"/>
      <c r="B141" s="187">
        <v>3225</v>
      </c>
      <c r="C141" s="188" t="s">
        <v>179</v>
      </c>
      <c r="D141" s="163"/>
      <c r="E141" s="164"/>
      <c r="F141" s="92"/>
      <c r="G141" s="92"/>
    </row>
    <row r="142" spans="1:7" ht="31.5" x14ac:dyDescent="0.25">
      <c r="A142" s="182"/>
      <c r="B142" s="187">
        <v>3227</v>
      </c>
      <c r="C142" s="188" t="s">
        <v>217</v>
      </c>
      <c r="D142" s="163"/>
      <c r="E142" s="164"/>
      <c r="F142" s="92"/>
      <c r="G142" s="92"/>
    </row>
    <row r="143" spans="1:7" ht="15.75" x14ac:dyDescent="0.25">
      <c r="A143" s="112"/>
      <c r="B143" s="113">
        <v>323</v>
      </c>
      <c r="C143" s="114" t="s">
        <v>181</v>
      </c>
      <c r="D143" s="106">
        <f>SUM(D144:D149)</f>
        <v>8361.4699999999993</v>
      </c>
      <c r="E143" s="107">
        <f>SUM(E144:E149)</f>
        <v>15627.61</v>
      </c>
      <c r="F143" s="223">
        <f>F144+F145</f>
        <v>15489.58</v>
      </c>
      <c r="G143" s="223">
        <f>G144+G145</f>
        <v>15103</v>
      </c>
    </row>
    <row r="144" spans="1:7" ht="31.5" x14ac:dyDescent="0.25">
      <c r="A144" s="112"/>
      <c r="B144" s="117" t="s">
        <v>218</v>
      </c>
      <c r="C144" s="118" t="s">
        <v>182</v>
      </c>
      <c r="D144" s="119">
        <v>1125.8</v>
      </c>
      <c r="E144" s="120">
        <v>3915.88</v>
      </c>
      <c r="F144" s="223">
        <v>3838</v>
      </c>
      <c r="G144" s="223">
        <v>3838</v>
      </c>
    </row>
    <row r="145" spans="1:7" ht="31.5" x14ac:dyDescent="0.25">
      <c r="A145" s="112"/>
      <c r="B145" s="117" t="s">
        <v>219</v>
      </c>
      <c r="C145" s="118" t="s">
        <v>183</v>
      </c>
      <c r="D145" s="119">
        <v>7235.67</v>
      </c>
      <c r="E145" s="120">
        <v>11711.73</v>
      </c>
      <c r="F145" s="223">
        <v>11651.58</v>
      </c>
      <c r="G145" s="223">
        <v>11265</v>
      </c>
    </row>
    <row r="146" spans="1:7" ht="15.75" x14ac:dyDescent="0.25">
      <c r="A146" s="112"/>
      <c r="B146" s="117" t="s">
        <v>220</v>
      </c>
      <c r="C146" s="118" t="s">
        <v>85</v>
      </c>
      <c r="D146" s="119"/>
      <c r="E146" s="120"/>
      <c r="F146" s="92"/>
      <c r="G146" s="92"/>
    </row>
    <row r="147" spans="1:7" ht="15.75" x14ac:dyDescent="0.25">
      <c r="A147" s="112"/>
      <c r="B147" s="117">
        <v>3235</v>
      </c>
      <c r="C147" s="118" t="s">
        <v>221</v>
      </c>
      <c r="D147" s="119"/>
      <c r="E147" s="120"/>
      <c r="F147" s="92"/>
      <c r="G147" s="92"/>
    </row>
    <row r="148" spans="1:7" ht="15.75" x14ac:dyDescent="0.25">
      <c r="A148" s="112"/>
      <c r="B148" s="117" t="s">
        <v>222</v>
      </c>
      <c r="C148" s="118" t="s">
        <v>187</v>
      </c>
      <c r="D148" s="119"/>
      <c r="E148" s="120"/>
      <c r="F148" s="92"/>
      <c r="G148" s="92"/>
    </row>
    <row r="149" spans="1:7" ht="15.75" x14ac:dyDescent="0.25">
      <c r="A149" s="112"/>
      <c r="B149" s="117" t="s">
        <v>223</v>
      </c>
      <c r="C149" s="118" t="s">
        <v>188</v>
      </c>
      <c r="D149" s="119"/>
      <c r="E149" s="120"/>
      <c r="F149" s="92"/>
      <c r="G149" s="92"/>
    </row>
    <row r="150" spans="1:7" ht="31.5" x14ac:dyDescent="0.25">
      <c r="A150" s="112"/>
      <c r="B150" s="113">
        <v>329</v>
      </c>
      <c r="C150" s="114" t="s">
        <v>120</v>
      </c>
      <c r="D150" s="106">
        <f>SUM(D151:D154)</f>
        <v>14137.17</v>
      </c>
      <c r="E150" s="107">
        <f>SUM(E151:E154)</f>
        <v>16139.17</v>
      </c>
      <c r="F150" s="92">
        <v>2000</v>
      </c>
      <c r="G150" s="92">
        <v>2000</v>
      </c>
    </row>
    <row r="151" spans="1:7" ht="15.75" x14ac:dyDescent="0.25">
      <c r="A151" s="112"/>
      <c r="B151" s="117">
        <v>3292</v>
      </c>
      <c r="C151" s="118" t="s">
        <v>224</v>
      </c>
      <c r="D151" s="119"/>
      <c r="E151" s="120"/>
      <c r="F151" s="92"/>
      <c r="G151" s="92"/>
    </row>
    <row r="152" spans="1:7" ht="15.75" x14ac:dyDescent="0.25">
      <c r="A152" s="112"/>
      <c r="B152" s="117" t="s">
        <v>225</v>
      </c>
      <c r="C152" s="118" t="s">
        <v>226</v>
      </c>
      <c r="D152" s="119"/>
      <c r="E152" s="120"/>
      <c r="F152" s="92"/>
      <c r="G152" s="92"/>
    </row>
    <row r="153" spans="1:7" ht="15.75" x14ac:dyDescent="0.25">
      <c r="A153" s="112"/>
      <c r="B153" s="117">
        <v>3295</v>
      </c>
      <c r="C153" s="118" t="s">
        <v>191</v>
      </c>
      <c r="D153" s="119"/>
      <c r="E153" s="120"/>
      <c r="F153" s="92"/>
      <c r="G153" s="92"/>
    </row>
    <row r="154" spans="1:7" ht="31.5" x14ac:dyDescent="0.25">
      <c r="A154" s="112"/>
      <c r="B154" s="117" t="s">
        <v>227</v>
      </c>
      <c r="C154" s="118" t="s">
        <v>120</v>
      </c>
      <c r="D154" s="119">
        <v>14137.17</v>
      </c>
      <c r="E154" s="120">
        <v>16139.17</v>
      </c>
      <c r="F154" s="92">
        <v>2000</v>
      </c>
      <c r="G154" s="92">
        <v>2000</v>
      </c>
    </row>
    <row r="155" spans="1:7" ht="15.75" x14ac:dyDescent="0.25">
      <c r="A155" s="112"/>
      <c r="B155" s="117">
        <v>41</v>
      </c>
      <c r="C155" s="118" t="s">
        <v>129</v>
      </c>
      <c r="D155" s="119"/>
      <c r="E155" s="120"/>
      <c r="F155" s="92"/>
      <c r="G155" s="92"/>
    </row>
    <row r="156" spans="1:7" ht="31.5" x14ac:dyDescent="0.25">
      <c r="A156" s="154">
        <v>43</v>
      </c>
      <c r="B156" s="155"/>
      <c r="C156" s="165" t="s">
        <v>144</v>
      </c>
      <c r="D156" s="166">
        <f>D158</f>
        <v>0</v>
      </c>
      <c r="E156" s="166">
        <f>E158</f>
        <v>0</v>
      </c>
      <c r="F156" s="92"/>
      <c r="G156" s="92"/>
    </row>
    <row r="157" spans="1:7" ht="15.75" x14ac:dyDescent="0.25">
      <c r="A157" s="154"/>
      <c r="B157" s="155"/>
      <c r="C157" s="165" t="s">
        <v>205</v>
      </c>
      <c r="D157" s="167">
        <f>D158+D186</f>
        <v>0</v>
      </c>
      <c r="E157" s="167"/>
      <c r="F157" s="92"/>
      <c r="G157" s="92"/>
    </row>
    <row r="158" spans="1:7" ht="15.75" x14ac:dyDescent="0.25">
      <c r="A158" s="112"/>
      <c r="B158" s="123">
        <v>3</v>
      </c>
      <c r="C158" s="124"/>
      <c r="D158" s="125">
        <f>D159+D182+D184</f>
        <v>0</v>
      </c>
      <c r="E158" s="126"/>
      <c r="F158" s="92"/>
      <c r="G158" s="92"/>
    </row>
    <row r="159" spans="1:7" ht="15.75" x14ac:dyDescent="0.25">
      <c r="A159" s="112"/>
      <c r="B159" s="123">
        <v>32</v>
      </c>
      <c r="C159" s="124" t="s">
        <v>24</v>
      </c>
      <c r="D159" s="125"/>
      <c r="E159" s="126"/>
      <c r="F159" s="92"/>
      <c r="G159" s="92"/>
    </row>
    <row r="160" spans="1:7" ht="15.75" x14ac:dyDescent="0.25">
      <c r="A160" s="112"/>
      <c r="B160" s="123">
        <v>321</v>
      </c>
      <c r="C160" s="124"/>
      <c r="D160" s="125"/>
      <c r="E160" s="126"/>
      <c r="F160" s="92"/>
      <c r="G160" s="92"/>
    </row>
    <row r="161" spans="1:7" ht="15.75" x14ac:dyDescent="0.25">
      <c r="A161" s="189"/>
      <c r="B161" s="133">
        <v>3211</v>
      </c>
      <c r="C161" s="132"/>
      <c r="D161" s="190">
        <v>1200</v>
      </c>
      <c r="E161" s="191">
        <v>1200</v>
      </c>
      <c r="F161" s="92">
        <v>1900</v>
      </c>
      <c r="G161" s="92">
        <v>2400</v>
      </c>
    </row>
    <row r="162" spans="1:7" ht="31.5" x14ac:dyDescent="0.25">
      <c r="A162" s="189"/>
      <c r="B162" s="133">
        <v>3213</v>
      </c>
      <c r="C162" s="132" t="s">
        <v>228</v>
      </c>
      <c r="D162" s="190">
        <v>2800</v>
      </c>
      <c r="E162" s="191">
        <v>2800</v>
      </c>
      <c r="F162" s="92">
        <v>2800</v>
      </c>
      <c r="G162" s="92">
        <v>2800</v>
      </c>
    </row>
    <row r="163" spans="1:7" ht="31.5" x14ac:dyDescent="0.25">
      <c r="A163" s="112"/>
      <c r="B163" s="123">
        <v>322</v>
      </c>
      <c r="C163" s="124" t="s">
        <v>176</v>
      </c>
      <c r="D163" s="125"/>
      <c r="E163" s="126">
        <f>E164+E165</f>
        <v>11890.08</v>
      </c>
      <c r="F163" s="92"/>
      <c r="G163" s="92"/>
    </row>
    <row r="164" spans="1:7" ht="31.5" x14ac:dyDescent="0.25">
      <c r="A164" s="112"/>
      <c r="B164" s="117">
        <v>3221</v>
      </c>
      <c r="C164" s="118" t="s">
        <v>177</v>
      </c>
      <c r="D164" s="192">
        <v>560</v>
      </c>
      <c r="E164" s="193">
        <v>560</v>
      </c>
      <c r="F164" s="92">
        <v>560</v>
      </c>
      <c r="G164" s="92">
        <v>560</v>
      </c>
    </row>
    <row r="165" spans="1:7" ht="15.75" x14ac:dyDescent="0.25">
      <c r="A165" s="112"/>
      <c r="B165" s="117">
        <v>3222</v>
      </c>
      <c r="C165" s="118" t="s">
        <v>208</v>
      </c>
      <c r="D165" s="192">
        <v>11330.08</v>
      </c>
      <c r="E165" s="193">
        <v>11330.08</v>
      </c>
      <c r="F165" s="223">
        <v>12330.08</v>
      </c>
      <c r="G165" s="223">
        <v>14311.73</v>
      </c>
    </row>
    <row r="166" spans="1:7" ht="15.75" x14ac:dyDescent="0.25">
      <c r="A166" s="112"/>
      <c r="B166" s="117">
        <v>3223</v>
      </c>
      <c r="C166" s="118" t="s">
        <v>81</v>
      </c>
      <c r="D166" s="192">
        <v>2956</v>
      </c>
      <c r="E166" s="193">
        <v>2956</v>
      </c>
      <c r="F166" s="92">
        <v>3200</v>
      </c>
      <c r="G166" s="92">
        <v>3800</v>
      </c>
    </row>
    <row r="167" spans="1:7" ht="31.5" x14ac:dyDescent="0.25">
      <c r="A167" s="112"/>
      <c r="B167" s="117">
        <v>3224</v>
      </c>
      <c r="C167" s="118" t="s">
        <v>229</v>
      </c>
      <c r="D167" s="119">
        <v>0</v>
      </c>
      <c r="E167" s="193"/>
      <c r="F167" s="92"/>
      <c r="G167" s="92"/>
    </row>
    <row r="168" spans="1:7" ht="15.75" x14ac:dyDescent="0.25">
      <c r="A168" s="112"/>
      <c r="B168" s="117">
        <v>3225</v>
      </c>
      <c r="C168" s="118" t="s">
        <v>179</v>
      </c>
      <c r="D168" s="192"/>
      <c r="E168" s="120">
        <v>0</v>
      </c>
      <c r="F168" s="92"/>
      <c r="G168" s="92"/>
    </row>
    <row r="169" spans="1:7" ht="15.75" x14ac:dyDescent="0.25">
      <c r="A169" s="112"/>
      <c r="B169" s="123">
        <v>323</v>
      </c>
      <c r="C169" s="124"/>
      <c r="D169" s="125"/>
      <c r="E169" s="126">
        <f>E170+E173</f>
        <v>0</v>
      </c>
      <c r="F169" s="92"/>
      <c r="G169" s="92"/>
    </row>
    <row r="170" spans="1:7" ht="15.75" x14ac:dyDescent="0.25">
      <c r="A170" s="112"/>
      <c r="B170" s="117">
        <v>3231</v>
      </c>
      <c r="C170" s="118"/>
      <c r="D170" s="119"/>
      <c r="E170" s="120"/>
      <c r="F170" s="92"/>
      <c r="G170" s="92"/>
    </row>
    <row r="171" spans="1:7" ht="15.75" x14ac:dyDescent="0.25">
      <c r="A171" s="112"/>
      <c r="B171" s="117">
        <v>3232</v>
      </c>
      <c r="C171" s="118"/>
      <c r="D171" s="119">
        <v>0</v>
      </c>
      <c r="E171" s="193"/>
      <c r="F171" s="92"/>
      <c r="G171" s="92"/>
    </row>
    <row r="172" spans="1:7" ht="15.75" x14ac:dyDescent="0.25">
      <c r="A172" s="112"/>
      <c r="B172" s="117">
        <v>3234</v>
      </c>
      <c r="C172" s="118" t="s">
        <v>85</v>
      </c>
      <c r="D172" s="119">
        <v>0</v>
      </c>
      <c r="E172" s="193"/>
      <c r="F172" s="92"/>
      <c r="G172" s="92"/>
    </row>
    <row r="173" spans="1:7" ht="15.75" x14ac:dyDescent="0.25">
      <c r="A173" s="112"/>
      <c r="B173" s="117">
        <v>3239</v>
      </c>
      <c r="C173" s="118"/>
      <c r="D173" s="119"/>
      <c r="E173" s="193"/>
      <c r="F173" s="92"/>
      <c r="G173" s="92"/>
    </row>
    <row r="174" spans="1:7" ht="15.75" x14ac:dyDescent="0.25">
      <c r="A174" s="112"/>
      <c r="B174" s="123">
        <v>324</v>
      </c>
      <c r="C174" s="118"/>
      <c r="D174" s="119"/>
      <c r="E174" s="120"/>
      <c r="F174" s="92"/>
      <c r="G174" s="92"/>
    </row>
    <row r="175" spans="1:7" ht="15.75" x14ac:dyDescent="0.25">
      <c r="A175" s="112"/>
      <c r="B175" s="117">
        <v>32412</v>
      </c>
      <c r="C175" s="118" t="s">
        <v>230</v>
      </c>
      <c r="D175" s="119"/>
      <c r="E175" s="193"/>
      <c r="F175" s="92"/>
      <c r="G175" s="92"/>
    </row>
    <row r="176" spans="1:7" ht="31.5" x14ac:dyDescent="0.25">
      <c r="A176" s="112"/>
      <c r="B176" s="123">
        <v>329</v>
      </c>
      <c r="C176" s="124" t="s">
        <v>120</v>
      </c>
      <c r="D176" s="125"/>
      <c r="E176" s="126"/>
      <c r="F176" s="92"/>
      <c r="G176" s="92"/>
    </row>
    <row r="177" spans="1:7" ht="63" x14ac:dyDescent="0.25">
      <c r="A177" s="112"/>
      <c r="B177" s="133">
        <v>3291</v>
      </c>
      <c r="C177" s="132" t="s">
        <v>231</v>
      </c>
      <c r="D177" s="125"/>
      <c r="E177" s="134"/>
      <c r="F177" s="92"/>
      <c r="G177" s="92"/>
    </row>
    <row r="178" spans="1:7" ht="15.75" x14ac:dyDescent="0.25">
      <c r="A178" s="112"/>
      <c r="B178" s="133">
        <v>3292</v>
      </c>
      <c r="C178" s="132" t="s">
        <v>224</v>
      </c>
      <c r="D178" s="125"/>
      <c r="E178" s="134"/>
      <c r="F178" s="92"/>
      <c r="G178" s="92"/>
    </row>
    <row r="179" spans="1:7" ht="15.75" x14ac:dyDescent="0.25">
      <c r="A179" s="112"/>
      <c r="B179" s="133">
        <v>3293</v>
      </c>
      <c r="C179" s="132" t="s">
        <v>226</v>
      </c>
      <c r="D179" s="125"/>
      <c r="E179" s="191"/>
      <c r="F179" s="92"/>
      <c r="G179" s="92"/>
    </row>
    <row r="180" spans="1:7" ht="15.75" x14ac:dyDescent="0.25">
      <c r="A180" s="112"/>
      <c r="B180" s="133">
        <v>3294</v>
      </c>
      <c r="C180" s="132" t="s">
        <v>87</v>
      </c>
      <c r="D180" s="125"/>
      <c r="E180" s="134"/>
      <c r="F180" s="92"/>
      <c r="G180" s="92"/>
    </row>
    <row r="181" spans="1:7" ht="31.5" x14ac:dyDescent="0.25">
      <c r="A181" s="112"/>
      <c r="B181" s="117">
        <v>3299</v>
      </c>
      <c r="C181" s="118" t="s">
        <v>120</v>
      </c>
      <c r="D181" s="192">
        <v>3628.53</v>
      </c>
      <c r="E181" s="193">
        <v>3628.53</v>
      </c>
      <c r="F181" s="223">
        <v>3628.53</v>
      </c>
      <c r="G181" s="223">
        <v>3628.53</v>
      </c>
    </row>
    <row r="182" spans="1:7" ht="15.75" x14ac:dyDescent="0.25">
      <c r="A182" s="112"/>
      <c r="B182" s="123">
        <v>34</v>
      </c>
      <c r="C182" s="124"/>
      <c r="D182" s="125">
        <f>D183</f>
        <v>0</v>
      </c>
      <c r="E182" s="126">
        <f>E183</f>
        <v>0</v>
      </c>
      <c r="F182" s="92"/>
      <c r="G182" s="92"/>
    </row>
    <row r="183" spans="1:7" ht="15.75" x14ac:dyDescent="0.25">
      <c r="A183" s="112"/>
      <c r="B183" s="117">
        <v>3431</v>
      </c>
      <c r="C183" s="118" t="s">
        <v>232</v>
      </c>
      <c r="D183" s="119"/>
      <c r="E183" s="120"/>
      <c r="F183" s="92"/>
      <c r="G183" s="92"/>
    </row>
    <row r="184" spans="1:7" ht="15.75" x14ac:dyDescent="0.25">
      <c r="A184" s="112"/>
      <c r="B184" s="123">
        <v>38</v>
      </c>
      <c r="C184" s="124" t="s">
        <v>233</v>
      </c>
      <c r="D184" s="125">
        <f>D185</f>
        <v>0</v>
      </c>
      <c r="E184" s="126">
        <f>E185</f>
        <v>0</v>
      </c>
      <c r="F184" s="92"/>
      <c r="G184" s="92"/>
    </row>
    <row r="185" spans="1:7" ht="15.75" x14ac:dyDescent="0.25">
      <c r="A185" s="112"/>
      <c r="B185" s="117">
        <v>3811</v>
      </c>
      <c r="C185" s="118" t="s">
        <v>149</v>
      </c>
      <c r="D185" s="119"/>
      <c r="E185" s="120"/>
      <c r="F185" s="92"/>
      <c r="G185" s="92"/>
    </row>
    <row r="186" spans="1:7" ht="15.75" x14ac:dyDescent="0.25">
      <c r="A186" s="154"/>
      <c r="B186" s="194">
        <v>4241</v>
      </c>
      <c r="C186" s="195"/>
      <c r="D186" s="180"/>
      <c r="E186" s="181"/>
      <c r="F186" s="92"/>
      <c r="G186" s="92"/>
    </row>
    <row r="187" spans="1:7" ht="15.75" x14ac:dyDescent="0.25">
      <c r="A187" s="154">
        <v>31</v>
      </c>
      <c r="B187" s="155"/>
      <c r="C187" s="165"/>
      <c r="D187" s="166"/>
      <c r="E187" s="166"/>
      <c r="F187" s="92"/>
      <c r="G187" s="92"/>
    </row>
    <row r="188" spans="1:7" ht="15.75" x14ac:dyDescent="0.25">
      <c r="A188" s="154"/>
      <c r="B188" s="155"/>
      <c r="C188" s="165" t="s">
        <v>15</v>
      </c>
      <c r="D188" s="167"/>
      <c r="E188" s="167">
        <f>E189+E221</f>
        <v>0</v>
      </c>
      <c r="F188" s="92"/>
      <c r="G188" s="92"/>
    </row>
    <row r="189" spans="1:7" ht="15.75" x14ac:dyDescent="0.25">
      <c r="A189" s="112"/>
      <c r="B189" s="123">
        <v>3</v>
      </c>
      <c r="C189" s="124" t="s">
        <v>10</v>
      </c>
      <c r="D189" s="125">
        <f>D192</f>
        <v>0</v>
      </c>
      <c r="E189" s="126">
        <f>E192</f>
        <v>0</v>
      </c>
      <c r="F189" s="92"/>
      <c r="G189" s="92"/>
    </row>
    <row r="190" spans="1:7" ht="15.75" x14ac:dyDescent="0.25">
      <c r="A190" s="112"/>
      <c r="B190" s="123">
        <v>31</v>
      </c>
      <c r="C190" s="124"/>
      <c r="D190" s="125"/>
      <c r="E190" s="126"/>
      <c r="F190" s="92"/>
      <c r="G190" s="92"/>
    </row>
    <row r="191" spans="1:7" ht="15.75" x14ac:dyDescent="0.25">
      <c r="A191" s="112"/>
      <c r="B191" s="123">
        <v>3121</v>
      </c>
      <c r="C191" s="124" t="s">
        <v>11</v>
      </c>
      <c r="D191" s="125">
        <v>1000</v>
      </c>
      <c r="E191" s="126">
        <v>1000</v>
      </c>
      <c r="F191" s="92">
        <v>1000</v>
      </c>
      <c r="G191" s="92">
        <v>1000</v>
      </c>
    </row>
    <row r="192" spans="1:7" ht="15.75" x14ac:dyDescent="0.25">
      <c r="A192" s="112"/>
      <c r="B192" s="123">
        <v>32</v>
      </c>
      <c r="C192" s="124" t="s">
        <v>24</v>
      </c>
      <c r="D192" s="119"/>
      <c r="E192" s="120"/>
      <c r="F192" s="92"/>
      <c r="G192" s="92"/>
    </row>
    <row r="193" spans="1:7" ht="15.75" x14ac:dyDescent="0.25">
      <c r="A193" s="112"/>
      <c r="B193" s="123">
        <v>321</v>
      </c>
      <c r="C193" s="124"/>
      <c r="D193" s="125"/>
      <c r="E193" s="126"/>
      <c r="F193" s="92"/>
      <c r="G193" s="92"/>
    </row>
    <row r="194" spans="1:7" ht="15.75" x14ac:dyDescent="0.25">
      <c r="A194" s="189"/>
      <c r="B194" s="133">
        <v>3211</v>
      </c>
      <c r="C194" s="132" t="s">
        <v>234</v>
      </c>
      <c r="D194" s="190">
        <v>1996.58</v>
      </c>
      <c r="E194" s="191">
        <v>1996.58</v>
      </c>
      <c r="F194" s="92">
        <v>2000</v>
      </c>
      <c r="G194" s="92">
        <v>2500</v>
      </c>
    </row>
    <row r="195" spans="1:7" ht="15.75" x14ac:dyDescent="0.25">
      <c r="A195" s="112"/>
      <c r="B195" s="133">
        <v>3213</v>
      </c>
      <c r="C195" s="124" t="s">
        <v>235</v>
      </c>
      <c r="D195" s="192">
        <v>1320.56</v>
      </c>
      <c r="E195" s="120">
        <v>1320.56</v>
      </c>
      <c r="F195" s="223">
        <v>1320.56</v>
      </c>
      <c r="G195" s="223">
        <v>1320.56</v>
      </c>
    </row>
    <row r="196" spans="1:7" ht="31.5" x14ac:dyDescent="0.25">
      <c r="A196" s="112"/>
      <c r="B196" s="133">
        <v>3214</v>
      </c>
      <c r="C196" s="124" t="s">
        <v>236</v>
      </c>
      <c r="D196" s="192">
        <v>2250</v>
      </c>
      <c r="E196" s="193">
        <v>2250</v>
      </c>
      <c r="F196" s="92">
        <v>2250</v>
      </c>
      <c r="G196" s="92">
        <v>2250</v>
      </c>
    </row>
    <row r="197" spans="1:7" ht="31.5" x14ac:dyDescent="0.25">
      <c r="A197" s="112"/>
      <c r="B197" s="123">
        <v>322</v>
      </c>
      <c r="C197" s="124" t="s">
        <v>176</v>
      </c>
      <c r="D197" s="125"/>
      <c r="E197" s="126">
        <f>E199+E201</f>
        <v>4753.66</v>
      </c>
      <c r="F197" s="92"/>
      <c r="G197" s="92"/>
    </row>
    <row r="198" spans="1:7" ht="31.5" x14ac:dyDescent="0.25">
      <c r="A198" s="112"/>
      <c r="B198" s="123">
        <v>3221</v>
      </c>
      <c r="C198" s="124" t="s">
        <v>237</v>
      </c>
      <c r="D198" s="125"/>
      <c r="E198" s="196"/>
      <c r="F198" s="92"/>
      <c r="G198" s="92"/>
    </row>
    <row r="199" spans="1:7" ht="15.75" x14ac:dyDescent="0.25">
      <c r="A199" s="112"/>
      <c r="B199" s="117">
        <v>3222</v>
      </c>
      <c r="C199" s="118" t="s">
        <v>208</v>
      </c>
      <c r="D199" s="119">
        <v>3321.58</v>
      </c>
      <c r="E199" s="120">
        <v>3321.58</v>
      </c>
      <c r="F199" s="223">
        <v>3321.58</v>
      </c>
      <c r="G199" s="223">
        <v>3321.58</v>
      </c>
    </row>
    <row r="200" spans="1:7" ht="15.75" x14ac:dyDescent="0.25">
      <c r="A200" s="112"/>
      <c r="B200" s="117">
        <v>3223</v>
      </c>
      <c r="C200" s="118" t="s">
        <v>81</v>
      </c>
      <c r="D200" s="192">
        <v>3275</v>
      </c>
      <c r="E200" s="193">
        <v>3275</v>
      </c>
      <c r="F200" s="223">
        <v>2856.79</v>
      </c>
      <c r="G200" s="223">
        <v>2856.79</v>
      </c>
    </row>
    <row r="201" spans="1:7" ht="15.75" x14ac:dyDescent="0.25">
      <c r="A201" s="112"/>
      <c r="B201" s="117">
        <v>3225</v>
      </c>
      <c r="C201" s="118" t="s">
        <v>179</v>
      </c>
      <c r="D201" s="192">
        <v>1432.08</v>
      </c>
      <c r="E201" s="193">
        <v>1432.08</v>
      </c>
      <c r="F201" s="223">
        <v>2432.08</v>
      </c>
      <c r="G201" s="223">
        <v>2432.08</v>
      </c>
    </row>
    <row r="202" spans="1:7" ht="31.5" x14ac:dyDescent="0.25">
      <c r="A202" s="112"/>
      <c r="B202" s="117">
        <v>3227</v>
      </c>
      <c r="C202" s="118" t="s">
        <v>217</v>
      </c>
      <c r="D202" s="192">
        <v>730.58</v>
      </c>
      <c r="E202" s="193">
        <v>730.58</v>
      </c>
      <c r="F202" s="223">
        <v>730.58</v>
      </c>
      <c r="G202" s="223">
        <v>730.58</v>
      </c>
    </row>
    <row r="203" spans="1:7" ht="15.75" x14ac:dyDescent="0.25">
      <c r="A203" s="112"/>
      <c r="B203" s="123">
        <v>323</v>
      </c>
      <c r="C203" s="124" t="s">
        <v>181</v>
      </c>
      <c r="D203" s="125"/>
      <c r="E203" s="126"/>
      <c r="F203" s="92"/>
      <c r="G203" s="92"/>
    </row>
    <row r="204" spans="1:7" ht="31.5" x14ac:dyDescent="0.25">
      <c r="A204" s="112"/>
      <c r="B204" s="117">
        <v>3231</v>
      </c>
      <c r="C204" s="118" t="s">
        <v>182</v>
      </c>
      <c r="D204" s="192">
        <v>1125.8</v>
      </c>
      <c r="E204" s="193">
        <v>1125.8</v>
      </c>
      <c r="F204" s="223">
        <v>1125.8</v>
      </c>
      <c r="G204" s="223">
        <v>1125.8</v>
      </c>
    </row>
    <row r="205" spans="1:7" ht="31.5" x14ac:dyDescent="0.25">
      <c r="A205" s="112"/>
      <c r="B205" s="117">
        <v>3232</v>
      </c>
      <c r="C205" s="118" t="s">
        <v>238</v>
      </c>
      <c r="D205" s="119"/>
      <c r="E205" s="193"/>
      <c r="F205" s="92"/>
      <c r="G205" s="92"/>
    </row>
    <row r="206" spans="1:7" ht="15.75" x14ac:dyDescent="0.25">
      <c r="A206" s="112"/>
      <c r="B206" s="117">
        <v>3233</v>
      </c>
      <c r="C206" s="118" t="s">
        <v>239</v>
      </c>
      <c r="D206" s="192">
        <v>650</v>
      </c>
      <c r="E206" s="120">
        <v>650</v>
      </c>
      <c r="F206" s="92">
        <v>650</v>
      </c>
      <c r="G206" s="92">
        <v>650</v>
      </c>
    </row>
    <row r="207" spans="1:7" ht="15.75" x14ac:dyDescent="0.25">
      <c r="A207" s="112"/>
      <c r="B207" s="117">
        <v>3234</v>
      </c>
      <c r="C207" s="118" t="s">
        <v>85</v>
      </c>
      <c r="D207" s="119"/>
      <c r="E207" s="120"/>
      <c r="F207" s="92"/>
      <c r="G207" s="92"/>
    </row>
    <row r="208" spans="1:7" ht="31.5" x14ac:dyDescent="0.25">
      <c r="A208" s="112"/>
      <c r="B208" s="117">
        <v>3236</v>
      </c>
      <c r="C208" s="118" t="s">
        <v>86</v>
      </c>
      <c r="D208" s="192">
        <v>120</v>
      </c>
      <c r="E208" s="193">
        <v>120</v>
      </c>
      <c r="F208" s="92">
        <v>120</v>
      </c>
      <c r="G208" s="92">
        <v>120</v>
      </c>
    </row>
    <row r="209" spans="1:7" ht="15.75" x14ac:dyDescent="0.25">
      <c r="A209" s="112"/>
      <c r="B209" s="117">
        <v>3237</v>
      </c>
      <c r="C209" s="118" t="s">
        <v>240</v>
      </c>
      <c r="D209" s="192">
        <v>300</v>
      </c>
      <c r="E209" s="193">
        <v>300</v>
      </c>
      <c r="F209" s="92">
        <v>700</v>
      </c>
      <c r="G209" s="92">
        <v>800</v>
      </c>
    </row>
    <row r="210" spans="1:7" ht="15.75" x14ac:dyDescent="0.25">
      <c r="A210" s="112"/>
      <c r="B210" s="117">
        <v>3238</v>
      </c>
      <c r="C210" s="118" t="s">
        <v>187</v>
      </c>
      <c r="D210" s="192">
        <v>350</v>
      </c>
      <c r="E210" s="193">
        <v>350</v>
      </c>
      <c r="F210" s="92">
        <v>600</v>
      </c>
      <c r="G210" s="92">
        <v>700</v>
      </c>
    </row>
    <row r="211" spans="1:7" ht="15.75" x14ac:dyDescent="0.25">
      <c r="A211" s="112"/>
      <c r="B211" s="117">
        <v>3239</v>
      </c>
      <c r="C211" s="118" t="s">
        <v>188</v>
      </c>
      <c r="D211" s="192">
        <v>270</v>
      </c>
      <c r="E211" s="193">
        <v>270</v>
      </c>
      <c r="F211" s="92">
        <v>560</v>
      </c>
      <c r="G211" s="92">
        <v>600</v>
      </c>
    </row>
    <row r="212" spans="1:7" ht="31.5" x14ac:dyDescent="0.25">
      <c r="A212" s="112"/>
      <c r="B212" s="123">
        <v>329</v>
      </c>
      <c r="C212" s="124" t="s">
        <v>120</v>
      </c>
      <c r="D212" s="125"/>
      <c r="E212" s="126"/>
      <c r="F212" s="92"/>
      <c r="G212" s="92"/>
    </row>
    <row r="213" spans="1:7" ht="15.75" x14ac:dyDescent="0.25">
      <c r="A213" s="112"/>
      <c r="B213" s="117">
        <v>3292</v>
      </c>
      <c r="C213" s="118" t="s">
        <v>241</v>
      </c>
      <c r="D213" s="119"/>
      <c r="E213" s="120"/>
      <c r="F213" s="92"/>
      <c r="G213" s="92"/>
    </row>
    <row r="214" spans="1:7" ht="15.75" x14ac:dyDescent="0.25">
      <c r="A214" s="112"/>
      <c r="B214" s="117">
        <v>3294</v>
      </c>
      <c r="C214" s="118" t="s">
        <v>190</v>
      </c>
      <c r="D214" s="192">
        <v>204.73</v>
      </c>
      <c r="E214" s="193">
        <v>204.73</v>
      </c>
      <c r="F214" s="223">
        <v>204.73</v>
      </c>
      <c r="G214" s="223">
        <v>204.73</v>
      </c>
    </row>
    <row r="215" spans="1:7" ht="15.75" x14ac:dyDescent="0.25">
      <c r="A215" s="112"/>
      <c r="B215" s="117">
        <v>3295</v>
      </c>
      <c r="C215" s="118" t="s">
        <v>118</v>
      </c>
      <c r="D215" s="192">
        <v>129.22999999999999</v>
      </c>
      <c r="E215" s="193">
        <v>129.22999999999999</v>
      </c>
      <c r="F215" s="223">
        <v>129.22999999999999</v>
      </c>
      <c r="G215" s="223">
        <v>129.22999999999999</v>
      </c>
    </row>
    <row r="216" spans="1:7" ht="31.5" x14ac:dyDescent="0.25">
      <c r="A216" s="112"/>
      <c r="B216" s="117">
        <v>3299</v>
      </c>
      <c r="C216" s="118" t="s">
        <v>120</v>
      </c>
      <c r="D216" s="192">
        <v>1000</v>
      </c>
      <c r="E216" s="120">
        <v>1000</v>
      </c>
      <c r="F216" s="92">
        <v>1000</v>
      </c>
      <c r="G216" s="92">
        <v>1000</v>
      </c>
    </row>
    <row r="217" spans="1:7" ht="15.75" x14ac:dyDescent="0.25">
      <c r="A217" s="77"/>
      <c r="B217" s="108">
        <v>34</v>
      </c>
      <c r="C217" s="109" t="s">
        <v>192</v>
      </c>
      <c r="D217" s="121"/>
      <c r="E217" s="122">
        <f>SUM(E218)</f>
        <v>0</v>
      </c>
      <c r="F217" s="92"/>
      <c r="G217" s="92"/>
    </row>
    <row r="218" spans="1:7" ht="15.75" x14ac:dyDescent="0.25">
      <c r="A218" s="112"/>
      <c r="B218" s="113">
        <v>343</v>
      </c>
      <c r="C218" s="114" t="s">
        <v>121</v>
      </c>
      <c r="D218" s="106"/>
      <c r="E218" s="107"/>
      <c r="F218" s="92"/>
      <c r="G218" s="92"/>
    </row>
    <row r="219" spans="1:7" ht="31.5" x14ac:dyDescent="0.25">
      <c r="A219" s="112"/>
      <c r="B219" s="117" t="s">
        <v>242</v>
      </c>
      <c r="C219" s="118" t="s">
        <v>122</v>
      </c>
      <c r="D219" s="192">
        <v>1590.97</v>
      </c>
      <c r="E219" s="193">
        <v>1590.97</v>
      </c>
      <c r="F219" s="92">
        <v>1600</v>
      </c>
      <c r="G219" s="92">
        <v>1700</v>
      </c>
    </row>
    <row r="220" spans="1:7" ht="15.75" x14ac:dyDescent="0.25">
      <c r="A220" s="112"/>
      <c r="B220" s="117">
        <v>3433</v>
      </c>
      <c r="C220" s="118" t="s">
        <v>124</v>
      </c>
      <c r="D220" s="119"/>
      <c r="E220" s="193"/>
      <c r="F220" s="92"/>
      <c r="G220" s="92"/>
    </row>
    <row r="221" spans="1:7" ht="69" customHeight="1" x14ac:dyDescent="0.25">
      <c r="A221" s="112"/>
      <c r="B221" s="123">
        <v>4</v>
      </c>
      <c r="C221" s="124" t="s">
        <v>12</v>
      </c>
      <c r="D221" s="125"/>
      <c r="E221" s="126"/>
      <c r="F221" s="92"/>
      <c r="G221" s="92"/>
    </row>
    <row r="222" spans="1:7" ht="15.75" x14ac:dyDescent="0.25">
      <c r="A222" s="112"/>
      <c r="B222" s="123">
        <v>412</v>
      </c>
      <c r="C222" s="124"/>
      <c r="D222" s="125"/>
      <c r="E222" s="126"/>
      <c r="F222" s="92"/>
      <c r="G222" s="92"/>
    </row>
    <row r="223" spans="1:7" ht="15.75" x14ac:dyDescent="0.25">
      <c r="A223" s="112"/>
      <c r="B223" s="123">
        <v>4123</v>
      </c>
      <c r="C223" s="124" t="s">
        <v>129</v>
      </c>
      <c r="D223" s="197">
        <v>637</v>
      </c>
      <c r="E223" s="196">
        <v>637</v>
      </c>
      <c r="F223" s="223">
        <v>637.66</v>
      </c>
      <c r="G223" s="223">
        <v>637.66</v>
      </c>
    </row>
    <row r="224" spans="1:7" ht="54" customHeight="1" x14ac:dyDescent="0.25">
      <c r="A224" s="112"/>
      <c r="B224" s="117">
        <v>4221</v>
      </c>
      <c r="C224" s="118" t="s">
        <v>200</v>
      </c>
      <c r="D224" s="192">
        <v>1230.25</v>
      </c>
      <c r="E224" s="193">
        <v>1230.25</v>
      </c>
      <c r="F224" s="223">
        <v>1230.25</v>
      </c>
      <c r="G224" s="223">
        <v>1230.52</v>
      </c>
    </row>
    <row r="225" spans="1:7" ht="15.75" x14ac:dyDescent="0.25">
      <c r="A225" s="112"/>
      <c r="B225" s="117">
        <v>4222</v>
      </c>
      <c r="C225" s="118" t="s">
        <v>201</v>
      </c>
      <c r="D225" s="192">
        <v>280.56</v>
      </c>
      <c r="E225" s="120">
        <v>280.56</v>
      </c>
      <c r="F225" s="92">
        <v>400</v>
      </c>
      <c r="G225" s="92">
        <v>600</v>
      </c>
    </row>
    <row r="226" spans="1:7" ht="15.75" x14ac:dyDescent="0.25">
      <c r="A226" s="112"/>
      <c r="B226" s="123">
        <v>424</v>
      </c>
      <c r="C226" s="118"/>
      <c r="D226" s="119"/>
      <c r="E226" s="120"/>
      <c r="F226" s="92"/>
      <c r="G226" s="92"/>
    </row>
    <row r="227" spans="1:7" ht="15.75" x14ac:dyDescent="0.25">
      <c r="A227" s="112"/>
      <c r="B227" s="117">
        <v>4241</v>
      </c>
      <c r="C227" s="118" t="s">
        <v>135</v>
      </c>
      <c r="D227" s="192">
        <v>1230.52</v>
      </c>
      <c r="E227" s="193">
        <v>1230.52</v>
      </c>
      <c r="F227" s="223">
        <v>1230.52</v>
      </c>
      <c r="G227" s="223">
        <v>1230.52</v>
      </c>
    </row>
    <row r="228" spans="1:7" ht="15.75" x14ac:dyDescent="0.25">
      <c r="A228" s="112">
        <v>51</v>
      </c>
      <c r="B228" s="117"/>
      <c r="C228" s="118"/>
      <c r="D228" s="119"/>
      <c r="E228" s="120"/>
      <c r="F228" s="92"/>
      <c r="G228" s="92"/>
    </row>
    <row r="229" spans="1:7" ht="15.75" x14ac:dyDescent="0.25">
      <c r="A229" s="112"/>
      <c r="B229" s="117">
        <v>321</v>
      </c>
      <c r="C229" s="118"/>
      <c r="D229" s="119"/>
      <c r="E229" s="120"/>
      <c r="F229" s="92"/>
      <c r="G229" s="92"/>
    </row>
    <row r="230" spans="1:7" ht="57" customHeight="1" x14ac:dyDescent="0.25">
      <c r="A230" s="112"/>
      <c r="B230" s="117">
        <v>3212</v>
      </c>
      <c r="C230" s="118" t="s">
        <v>173</v>
      </c>
      <c r="D230" s="119"/>
      <c r="E230" s="120"/>
      <c r="F230" s="92"/>
      <c r="G230" s="92"/>
    </row>
    <row r="231" spans="1:7" ht="66" customHeight="1" x14ac:dyDescent="0.25">
      <c r="A231" s="198"/>
      <c r="B231" s="140" t="s">
        <v>243</v>
      </c>
      <c r="C231" s="141" t="s">
        <v>244</v>
      </c>
      <c r="D231" s="142">
        <f>D232</f>
        <v>0</v>
      </c>
      <c r="E231" s="142">
        <f>E232</f>
        <v>0</v>
      </c>
      <c r="F231" s="92"/>
      <c r="G231" s="92"/>
    </row>
    <row r="232" spans="1:7" ht="15.75" x14ac:dyDescent="0.25">
      <c r="A232" s="103">
        <v>52</v>
      </c>
      <c r="B232" s="123"/>
      <c r="C232" s="199" t="s">
        <v>245</v>
      </c>
      <c r="D232" s="125"/>
      <c r="E232" s="126">
        <v>0</v>
      </c>
      <c r="F232" s="92"/>
      <c r="G232" s="92"/>
    </row>
    <row r="233" spans="1:7" ht="15.75" x14ac:dyDescent="0.25">
      <c r="A233" s="103"/>
      <c r="B233" s="108">
        <v>31</v>
      </c>
      <c r="C233" s="109" t="s">
        <v>11</v>
      </c>
      <c r="D233" s="125"/>
      <c r="E233" s="126">
        <v>0</v>
      </c>
      <c r="F233" s="92"/>
      <c r="G233" s="92"/>
    </row>
    <row r="234" spans="1:7" ht="15.75" x14ac:dyDescent="0.25">
      <c r="A234" s="103"/>
      <c r="B234" s="113">
        <v>311</v>
      </c>
      <c r="C234" s="114" t="s">
        <v>167</v>
      </c>
      <c r="D234" s="125">
        <f>D235+D236</f>
        <v>1140166.71</v>
      </c>
      <c r="E234" s="126">
        <f>E235+E236+E237</f>
        <v>1143906.6299999999</v>
      </c>
      <c r="F234" s="92">
        <f>F235+F236+F237</f>
        <v>1167762.7200000002</v>
      </c>
      <c r="G234" s="92">
        <f>G235+G236+G237</f>
        <v>1170848.07</v>
      </c>
    </row>
    <row r="235" spans="1:7" ht="15.75" x14ac:dyDescent="0.25">
      <c r="A235" s="103"/>
      <c r="B235" s="117">
        <v>3111</v>
      </c>
      <c r="C235" s="118" t="s">
        <v>108</v>
      </c>
      <c r="D235" s="125">
        <v>1125988.2</v>
      </c>
      <c r="E235" s="134">
        <v>1125988.2</v>
      </c>
      <c r="F235" s="223">
        <v>1144270.56</v>
      </c>
      <c r="G235" s="223">
        <v>1145890</v>
      </c>
    </row>
    <row r="236" spans="1:7" ht="15.75" x14ac:dyDescent="0.25">
      <c r="A236" s="103"/>
      <c r="B236" s="117">
        <v>3113</v>
      </c>
      <c r="C236" s="118" t="s">
        <v>197</v>
      </c>
      <c r="D236" s="119">
        <v>14178.51</v>
      </c>
      <c r="E236" s="120">
        <v>14178.51</v>
      </c>
      <c r="F236" s="223">
        <v>19235.84</v>
      </c>
      <c r="G236" s="223">
        <v>19325.84</v>
      </c>
    </row>
    <row r="237" spans="1:7" ht="15.75" x14ac:dyDescent="0.25">
      <c r="A237" s="103"/>
      <c r="B237" s="117">
        <v>3114</v>
      </c>
      <c r="C237" s="118" t="s">
        <v>246</v>
      </c>
      <c r="D237" s="119">
        <v>3739.92</v>
      </c>
      <c r="E237" s="120">
        <v>3739.92</v>
      </c>
      <c r="F237" s="223">
        <v>4256.32</v>
      </c>
      <c r="G237" s="223">
        <v>5632.23</v>
      </c>
    </row>
    <row r="238" spans="1:7" ht="31.5" x14ac:dyDescent="0.25">
      <c r="A238" s="103"/>
      <c r="B238" s="123">
        <v>312</v>
      </c>
      <c r="C238" s="124" t="s">
        <v>198</v>
      </c>
      <c r="D238" s="125">
        <f>D239</f>
        <v>43099.69</v>
      </c>
      <c r="E238" s="126">
        <f>E239</f>
        <v>43099.69</v>
      </c>
      <c r="F238" s="223">
        <v>45256.37</v>
      </c>
      <c r="G238" s="223">
        <v>47820.53</v>
      </c>
    </row>
    <row r="239" spans="1:7" ht="31.5" x14ac:dyDescent="0.25">
      <c r="A239" s="103"/>
      <c r="B239" s="117">
        <v>3121</v>
      </c>
      <c r="C239" s="118" t="s">
        <v>198</v>
      </c>
      <c r="D239" s="119">
        <v>43099.69</v>
      </c>
      <c r="E239" s="120">
        <v>43099.69</v>
      </c>
      <c r="F239" s="223">
        <v>45256.37</v>
      </c>
      <c r="G239" s="223">
        <v>47820.53</v>
      </c>
    </row>
    <row r="240" spans="1:7" ht="15.75" x14ac:dyDescent="0.25">
      <c r="A240" s="103"/>
      <c r="B240" s="113">
        <v>313</v>
      </c>
      <c r="C240" s="114" t="s">
        <v>112</v>
      </c>
      <c r="D240" s="125"/>
      <c r="E240" s="126">
        <f>E241+E242</f>
        <v>184106.65</v>
      </c>
      <c r="F240" s="92"/>
      <c r="G240" s="92"/>
    </row>
    <row r="241" spans="1:7" ht="69.75" customHeight="1" x14ac:dyDescent="0.25">
      <c r="A241" s="103"/>
      <c r="B241" s="117">
        <v>3132</v>
      </c>
      <c r="C241" s="118" t="s">
        <v>168</v>
      </c>
      <c r="D241" s="119">
        <v>184071.96</v>
      </c>
      <c r="E241" s="120">
        <v>184071.96</v>
      </c>
      <c r="F241" s="223">
        <v>188645.93</v>
      </c>
      <c r="G241" s="223">
        <v>189071.85</v>
      </c>
    </row>
    <row r="242" spans="1:7" ht="81.75" customHeight="1" x14ac:dyDescent="0.25">
      <c r="A242" s="103"/>
      <c r="B242" s="117">
        <v>3133</v>
      </c>
      <c r="C242" s="118" t="s">
        <v>169</v>
      </c>
      <c r="D242" s="119">
        <v>34.69</v>
      </c>
      <c r="E242" s="120">
        <v>34.69</v>
      </c>
      <c r="F242" s="223">
        <v>34.69</v>
      </c>
      <c r="G242" s="223">
        <v>34.69</v>
      </c>
    </row>
    <row r="243" spans="1:7" ht="15.75" x14ac:dyDescent="0.25">
      <c r="A243" s="103"/>
      <c r="B243" s="108">
        <v>32</v>
      </c>
      <c r="C243" s="109" t="s">
        <v>24</v>
      </c>
      <c r="D243" s="125">
        <v>30559.54</v>
      </c>
      <c r="E243" s="126">
        <v>30559.54</v>
      </c>
      <c r="F243" s="223">
        <v>41625.870000000003</v>
      </c>
      <c r="G243" s="223">
        <v>42250.36</v>
      </c>
    </row>
    <row r="244" spans="1:7" ht="31.5" x14ac:dyDescent="0.25">
      <c r="A244" s="103"/>
      <c r="B244" s="123">
        <v>321</v>
      </c>
      <c r="C244" s="124" t="s">
        <v>170</v>
      </c>
      <c r="D244" s="125"/>
      <c r="E244" s="126"/>
      <c r="F244" s="92"/>
      <c r="G244" s="92"/>
    </row>
    <row r="245" spans="1:7" ht="47.25" x14ac:dyDescent="0.25">
      <c r="A245" s="103"/>
      <c r="B245" s="117" t="s">
        <v>172</v>
      </c>
      <c r="C245" s="118" t="s">
        <v>173</v>
      </c>
      <c r="D245" s="119">
        <v>30559.54</v>
      </c>
      <c r="E245" s="120">
        <v>30559.544000000002</v>
      </c>
      <c r="F245" s="223">
        <v>41625.870000000003</v>
      </c>
      <c r="G245" s="223">
        <v>42250.36</v>
      </c>
    </row>
    <row r="246" spans="1:7" ht="31.5" x14ac:dyDescent="0.25">
      <c r="A246" s="200"/>
      <c r="B246" s="201">
        <v>3295</v>
      </c>
      <c r="C246" s="202" t="s">
        <v>247</v>
      </c>
      <c r="D246" s="203"/>
      <c r="E246" s="204"/>
      <c r="F246" s="92"/>
      <c r="G246" s="92"/>
    </row>
    <row r="247" spans="1:7" ht="15.75" x14ac:dyDescent="0.25">
      <c r="A247" s="200"/>
      <c r="B247" s="201">
        <v>42</v>
      </c>
      <c r="C247" s="202"/>
      <c r="D247" s="204"/>
      <c r="E247" s="204"/>
      <c r="F247" s="92"/>
      <c r="G247" s="92"/>
    </row>
    <row r="248" spans="1:7" ht="15.75" x14ac:dyDescent="0.25">
      <c r="A248" s="200"/>
      <c r="B248" s="201">
        <v>4241</v>
      </c>
      <c r="C248" s="202" t="s">
        <v>135</v>
      </c>
      <c r="D248" s="204">
        <v>25003.46</v>
      </c>
      <c r="E248" s="204">
        <v>25003.46</v>
      </c>
      <c r="F248" s="92">
        <v>27000</v>
      </c>
      <c r="G248" s="92">
        <v>27000</v>
      </c>
    </row>
    <row r="249" spans="1:7" ht="31.5" x14ac:dyDescent="0.25">
      <c r="A249" s="198">
        <v>11</v>
      </c>
      <c r="B249" s="140" t="s">
        <v>248</v>
      </c>
      <c r="C249" s="141" t="s">
        <v>249</v>
      </c>
      <c r="D249" s="205">
        <f>D250</f>
        <v>0</v>
      </c>
      <c r="E249" s="205">
        <f>E250</f>
        <v>0</v>
      </c>
      <c r="F249" s="92"/>
      <c r="G249" s="92"/>
    </row>
    <row r="250" spans="1:7" ht="15.75" x14ac:dyDescent="0.25">
      <c r="A250" s="103"/>
      <c r="B250" s="183">
        <v>3</v>
      </c>
      <c r="C250" s="184"/>
      <c r="D250" s="186"/>
      <c r="E250" s="185">
        <f>E251</f>
        <v>0</v>
      </c>
      <c r="F250" s="92"/>
      <c r="G250" s="92"/>
    </row>
    <row r="251" spans="1:7" ht="94.5" customHeight="1" x14ac:dyDescent="0.25">
      <c r="A251" s="103"/>
      <c r="B251" s="183">
        <v>37</v>
      </c>
      <c r="C251" s="184" t="s">
        <v>250</v>
      </c>
      <c r="D251" s="186"/>
      <c r="E251" s="185"/>
      <c r="F251" s="92"/>
      <c r="G251" s="92"/>
    </row>
    <row r="252" spans="1:7" ht="60.75" customHeight="1" x14ac:dyDescent="0.25">
      <c r="A252" s="103"/>
      <c r="B252" s="161">
        <v>3721</v>
      </c>
      <c r="C252" s="162" t="s">
        <v>251</v>
      </c>
      <c r="D252" s="163">
        <v>26160</v>
      </c>
      <c r="E252" s="164">
        <v>26160</v>
      </c>
      <c r="F252" s="223">
        <v>26160</v>
      </c>
      <c r="G252" s="223">
        <v>26160</v>
      </c>
    </row>
    <row r="253" spans="1:7" ht="64.5" customHeight="1" x14ac:dyDescent="0.25">
      <c r="A253" s="103">
        <v>11</v>
      </c>
      <c r="B253" s="183" t="s">
        <v>252</v>
      </c>
      <c r="C253" s="184" t="s">
        <v>253</v>
      </c>
      <c r="D253" s="163"/>
      <c r="E253" s="164"/>
      <c r="F253" s="92"/>
      <c r="G253" s="92"/>
    </row>
    <row r="254" spans="1:7" ht="15.75" x14ac:dyDescent="0.25">
      <c r="A254" s="103"/>
      <c r="B254" s="161">
        <v>3111</v>
      </c>
      <c r="C254" s="162" t="s">
        <v>108</v>
      </c>
      <c r="D254" s="163">
        <v>19971.34</v>
      </c>
      <c r="E254" s="164">
        <v>19971.34</v>
      </c>
      <c r="F254" s="223">
        <v>19971.34</v>
      </c>
      <c r="G254" s="223">
        <v>19971.34</v>
      </c>
    </row>
    <row r="255" spans="1:7" ht="31.5" x14ac:dyDescent="0.25">
      <c r="A255" s="103"/>
      <c r="B255" s="183">
        <v>312</v>
      </c>
      <c r="C255" s="162" t="s">
        <v>111</v>
      </c>
      <c r="D255" s="163"/>
      <c r="E255" s="164"/>
      <c r="F255" s="92"/>
      <c r="G255" s="92"/>
    </row>
    <row r="256" spans="1:7" ht="15.75" x14ac:dyDescent="0.25">
      <c r="A256" s="103"/>
      <c r="B256" s="161">
        <v>31219</v>
      </c>
      <c r="C256" s="162" t="s">
        <v>254</v>
      </c>
      <c r="D256" s="163"/>
      <c r="E256" s="164"/>
      <c r="F256" s="92"/>
      <c r="G256" s="92"/>
    </row>
    <row r="257" spans="1:7" ht="15.75" x14ac:dyDescent="0.25">
      <c r="A257" s="103"/>
      <c r="B257" s="183">
        <v>313</v>
      </c>
      <c r="C257" s="162" t="s">
        <v>255</v>
      </c>
      <c r="D257" s="163"/>
      <c r="E257" s="164"/>
      <c r="F257" s="92"/>
      <c r="G257" s="92"/>
    </row>
    <row r="258" spans="1:7" ht="62.25" customHeight="1" x14ac:dyDescent="0.25">
      <c r="A258" s="103"/>
      <c r="B258" s="161">
        <v>3132</v>
      </c>
      <c r="C258" s="162" t="s">
        <v>256</v>
      </c>
      <c r="D258" s="163">
        <v>8239.7999999999993</v>
      </c>
      <c r="E258" s="164">
        <v>8239.7999999999993</v>
      </c>
      <c r="F258" s="223">
        <v>8239.7999999999993</v>
      </c>
      <c r="G258" s="223">
        <v>8239.7999999999993</v>
      </c>
    </row>
    <row r="259" spans="1:7" ht="64.5" customHeight="1" x14ac:dyDescent="0.25">
      <c r="A259" s="103"/>
      <c r="B259" s="183">
        <v>32</v>
      </c>
      <c r="C259" s="162" t="s">
        <v>257</v>
      </c>
      <c r="D259" s="163"/>
      <c r="E259" s="164"/>
      <c r="F259" s="92"/>
      <c r="G259" s="92"/>
    </row>
    <row r="260" spans="1:7" ht="15.75" x14ac:dyDescent="0.25">
      <c r="A260" s="103"/>
      <c r="B260" s="161">
        <v>3212</v>
      </c>
      <c r="C260" s="162" t="s">
        <v>258</v>
      </c>
      <c r="D260" s="163">
        <v>268.5</v>
      </c>
      <c r="E260" s="164">
        <v>268.5</v>
      </c>
      <c r="F260" s="223">
        <v>268.5</v>
      </c>
      <c r="G260" s="223">
        <v>268.5</v>
      </c>
    </row>
    <row r="261" spans="1:7" ht="31.5" x14ac:dyDescent="0.25">
      <c r="A261" s="198"/>
      <c r="B261" s="140" t="s">
        <v>270</v>
      </c>
      <c r="C261" s="141" t="s">
        <v>271</v>
      </c>
      <c r="D261" s="205"/>
      <c r="E261" s="205">
        <f>E262</f>
        <v>0</v>
      </c>
      <c r="F261" s="92"/>
      <c r="G261" s="92"/>
    </row>
    <row r="262" spans="1:7" ht="15.75" x14ac:dyDescent="0.25">
      <c r="A262" s="103">
        <v>582</v>
      </c>
      <c r="B262" s="117"/>
      <c r="C262" s="124" t="s">
        <v>139</v>
      </c>
      <c r="D262" s="119"/>
      <c r="E262" s="120"/>
      <c r="F262" s="92"/>
      <c r="G262" s="92"/>
    </row>
    <row r="263" spans="1:7" ht="15.75" x14ac:dyDescent="0.25">
      <c r="A263" s="103"/>
      <c r="B263" s="123">
        <v>3</v>
      </c>
      <c r="C263" s="124" t="s">
        <v>10</v>
      </c>
      <c r="D263" s="125"/>
      <c r="E263" s="126"/>
      <c r="F263" s="92"/>
      <c r="G263" s="92"/>
    </row>
    <row r="264" spans="1:7" ht="15.75" x14ac:dyDescent="0.25">
      <c r="A264" s="103"/>
      <c r="B264" s="206">
        <v>31</v>
      </c>
      <c r="C264" s="207" t="s">
        <v>11</v>
      </c>
      <c r="D264" s="125"/>
      <c r="E264" s="126"/>
      <c r="F264" s="92"/>
      <c r="G264" s="92"/>
    </row>
    <row r="265" spans="1:7" ht="15.75" x14ac:dyDescent="0.25">
      <c r="A265" s="103"/>
      <c r="B265" s="123">
        <v>311</v>
      </c>
      <c r="C265" s="124" t="s">
        <v>167</v>
      </c>
      <c r="D265" s="125"/>
      <c r="E265" s="126">
        <f>E266</f>
        <v>32255.323</v>
      </c>
      <c r="F265" s="92"/>
      <c r="G265" s="92"/>
    </row>
    <row r="266" spans="1:7" ht="15.75" x14ac:dyDescent="0.25">
      <c r="A266" s="103"/>
      <c r="B266" s="117">
        <v>3111</v>
      </c>
      <c r="C266" s="118" t="s">
        <v>108</v>
      </c>
      <c r="D266" s="119">
        <v>32255.32</v>
      </c>
      <c r="E266" s="120">
        <v>32255.323</v>
      </c>
      <c r="F266" s="92">
        <v>0</v>
      </c>
      <c r="G266" s="92">
        <v>0</v>
      </c>
    </row>
    <row r="267" spans="1:7" ht="31.5" x14ac:dyDescent="0.25">
      <c r="A267" s="103"/>
      <c r="B267" s="123">
        <v>312</v>
      </c>
      <c r="C267" s="124" t="s">
        <v>198</v>
      </c>
      <c r="D267" s="125"/>
      <c r="E267" s="126">
        <f>E268</f>
        <v>1600</v>
      </c>
      <c r="F267" s="92"/>
      <c r="G267" s="92"/>
    </row>
    <row r="268" spans="1:7" ht="31.5" x14ac:dyDescent="0.25">
      <c r="A268" s="103"/>
      <c r="B268" s="117">
        <v>3121</v>
      </c>
      <c r="C268" s="118" t="s">
        <v>198</v>
      </c>
      <c r="D268" s="119">
        <v>1600</v>
      </c>
      <c r="E268" s="120">
        <v>1600</v>
      </c>
      <c r="F268" s="92">
        <v>0</v>
      </c>
      <c r="G268" s="92">
        <v>0</v>
      </c>
    </row>
    <row r="269" spans="1:7" ht="15.75" x14ac:dyDescent="0.25">
      <c r="A269" s="103"/>
      <c r="B269" s="113">
        <v>313</v>
      </c>
      <c r="C269" s="114" t="s">
        <v>112</v>
      </c>
      <c r="D269" s="125"/>
      <c r="E269" s="126">
        <f>E270+E271</f>
        <v>5322.2</v>
      </c>
      <c r="F269" s="92"/>
      <c r="G269" s="92"/>
    </row>
    <row r="270" spans="1:7" ht="72" customHeight="1" x14ac:dyDescent="0.25">
      <c r="A270" s="103"/>
      <c r="B270" s="117">
        <v>3132</v>
      </c>
      <c r="C270" s="118" t="s">
        <v>168</v>
      </c>
      <c r="D270" s="119">
        <v>5322.2</v>
      </c>
      <c r="E270" s="120">
        <v>5322.2</v>
      </c>
      <c r="F270" s="92">
        <v>0</v>
      </c>
      <c r="G270" s="92">
        <v>0</v>
      </c>
    </row>
    <row r="271" spans="1:7" ht="81" customHeight="1" x14ac:dyDescent="0.25">
      <c r="A271" s="103"/>
      <c r="B271" s="117">
        <v>3133</v>
      </c>
      <c r="C271" s="118" t="s">
        <v>169</v>
      </c>
      <c r="D271" s="119"/>
      <c r="E271" s="120"/>
      <c r="F271" s="92"/>
      <c r="G271" s="92"/>
    </row>
    <row r="272" spans="1:7" ht="15.75" x14ac:dyDescent="0.25">
      <c r="A272" s="103"/>
      <c r="B272" s="108">
        <v>32</v>
      </c>
      <c r="C272" s="109" t="s">
        <v>24</v>
      </c>
      <c r="D272" s="125"/>
      <c r="E272" s="126">
        <f>E273</f>
        <v>603.97</v>
      </c>
      <c r="F272" s="92"/>
      <c r="G272" s="92"/>
    </row>
    <row r="273" spans="1:7" ht="31.5" x14ac:dyDescent="0.25">
      <c r="A273" s="103"/>
      <c r="B273" s="123">
        <v>321</v>
      </c>
      <c r="C273" s="124" t="s">
        <v>170</v>
      </c>
      <c r="D273" s="125">
        <f>D275+D274</f>
        <v>603.97</v>
      </c>
      <c r="E273" s="126">
        <f>E275+E274</f>
        <v>603.97</v>
      </c>
      <c r="F273" s="92"/>
      <c r="G273" s="92"/>
    </row>
    <row r="274" spans="1:7" ht="15.75" x14ac:dyDescent="0.25">
      <c r="A274" s="103"/>
      <c r="B274" s="133">
        <v>3211</v>
      </c>
      <c r="C274" s="132" t="s">
        <v>116</v>
      </c>
      <c r="D274" s="135">
        <v>200</v>
      </c>
      <c r="E274" s="134">
        <v>200</v>
      </c>
      <c r="F274" s="92">
        <v>200</v>
      </c>
      <c r="G274" s="92">
        <v>200</v>
      </c>
    </row>
    <row r="275" spans="1:7" ht="47.25" x14ac:dyDescent="0.25">
      <c r="A275" s="103"/>
      <c r="B275" s="117" t="s">
        <v>172</v>
      </c>
      <c r="C275" s="118" t="s">
        <v>173</v>
      </c>
      <c r="D275" s="119">
        <v>403.97</v>
      </c>
      <c r="E275" s="120">
        <v>403.97</v>
      </c>
      <c r="F275" s="92">
        <v>403.97</v>
      </c>
      <c r="G275" s="92">
        <v>403.97</v>
      </c>
    </row>
    <row r="276" spans="1:7" ht="31.5" x14ac:dyDescent="0.25">
      <c r="A276" s="103">
        <v>582</v>
      </c>
      <c r="B276" s="123" t="s">
        <v>272</v>
      </c>
      <c r="C276" s="124" t="s">
        <v>273</v>
      </c>
      <c r="D276" s="119"/>
      <c r="E276" s="120"/>
      <c r="F276" s="92"/>
      <c r="G276" s="92"/>
    </row>
    <row r="277" spans="1:7" ht="15.75" x14ac:dyDescent="0.25">
      <c r="A277" s="103"/>
      <c r="B277" s="206">
        <v>31</v>
      </c>
      <c r="C277" s="207" t="s">
        <v>11</v>
      </c>
      <c r="D277" s="119"/>
      <c r="E277" s="120"/>
      <c r="F277" s="92"/>
      <c r="G277" s="92"/>
    </row>
    <row r="278" spans="1:7" ht="15.75" x14ac:dyDescent="0.25">
      <c r="A278" s="103"/>
      <c r="B278" s="117">
        <v>311</v>
      </c>
      <c r="C278" s="118" t="s">
        <v>167</v>
      </c>
      <c r="D278" s="119"/>
      <c r="E278" s="120"/>
      <c r="F278" s="92"/>
      <c r="G278" s="92"/>
    </row>
    <row r="279" spans="1:7" ht="15.75" x14ac:dyDescent="0.25">
      <c r="A279" s="103"/>
      <c r="B279" s="117">
        <v>3111</v>
      </c>
      <c r="C279" s="118" t="s">
        <v>108</v>
      </c>
      <c r="D279" s="119">
        <v>15316.26</v>
      </c>
      <c r="E279" s="120">
        <v>15316.26</v>
      </c>
      <c r="F279" s="92">
        <v>32255.32</v>
      </c>
      <c r="G279" s="92">
        <v>0</v>
      </c>
    </row>
    <row r="280" spans="1:7" ht="48" customHeight="1" x14ac:dyDescent="0.25">
      <c r="A280" s="103"/>
      <c r="B280" s="117">
        <v>312</v>
      </c>
      <c r="C280" s="118" t="s">
        <v>111</v>
      </c>
      <c r="D280" s="119"/>
      <c r="E280" s="120"/>
      <c r="F280" s="92"/>
      <c r="G280" s="92"/>
    </row>
    <row r="281" spans="1:7" ht="45" customHeight="1" x14ac:dyDescent="0.25">
      <c r="A281" s="103"/>
      <c r="B281" s="117">
        <v>3121</v>
      </c>
      <c r="C281" s="118" t="s">
        <v>111</v>
      </c>
      <c r="D281" s="119">
        <v>1900</v>
      </c>
      <c r="E281" s="120">
        <v>1900</v>
      </c>
      <c r="F281" s="92">
        <v>1600</v>
      </c>
      <c r="G281" s="92">
        <v>0</v>
      </c>
    </row>
    <row r="282" spans="1:7" ht="15.75" x14ac:dyDescent="0.25">
      <c r="A282" s="103"/>
      <c r="B282" s="123">
        <v>313</v>
      </c>
      <c r="C282" s="124" t="s">
        <v>112</v>
      </c>
      <c r="D282" s="119"/>
      <c r="E282" s="120"/>
      <c r="F282" s="92"/>
      <c r="G282" s="92"/>
    </row>
    <row r="283" spans="1:7" ht="61.5" customHeight="1" x14ac:dyDescent="0.25">
      <c r="A283" s="103"/>
      <c r="B283" s="117">
        <v>3132</v>
      </c>
      <c r="C283" s="118" t="s">
        <v>259</v>
      </c>
      <c r="D283" s="119">
        <v>2417.64</v>
      </c>
      <c r="E283" s="120">
        <v>2417.64</v>
      </c>
      <c r="F283" s="92">
        <v>5322.2</v>
      </c>
      <c r="G283" s="92">
        <v>0</v>
      </c>
    </row>
    <row r="284" spans="1:7" ht="31.5" x14ac:dyDescent="0.25">
      <c r="A284" s="103"/>
      <c r="B284" s="117">
        <v>3133</v>
      </c>
      <c r="C284" s="118" t="s">
        <v>260</v>
      </c>
      <c r="D284" s="119"/>
      <c r="E284" s="120"/>
      <c r="F284" s="92"/>
      <c r="G284" s="92"/>
    </row>
    <row r="285" spans="1:7" ht="15.75" x14ac:dyDescent="0.25">
      <c r="A285" s="103"/>
      <c r="B285" s="123">
        <v>32</v>
      </c>
      <c r="C285" s="124" t="s">
        <v>24</v>
      </c>
      <c r="D285" s="119"/>
      <c r="E285" s="120"/>
      <c r="F285" s="92"/>
      <c r="G285" s="92"/>
    </row>
    <row r="286" spans="1:7" ht="61.5" customHeight="1" x14ac:dyDescent="0.25">
      <c r="A286" s="103"/>
      <c r="B286" s="117">
        <v>321</v>
      </c>
      <c r="C286" s="118" t="s">
        <v>257</v>
      </c>
      <c r="D286" s="119">
        <v>120</v>
      </c>
      <c r="E286" s="120">
        <v>120</v>
      </c>
      <c r="F286" s="92">
        <v>200</v>
      </c>
      <c r="G286" s="92">
        <v>0</v>
      </c>
    </row>
    <row r="287" spans="1:7" ht="42.75" customHeight="1" x14ac:dyDescent="0.25">
      <c r="A287" s="103"/>
      <c r="B287" s="117">
        <v>3211</v>
      </c>
      <c r="C287" s="118" t="s">
        <v>116</v>
      </c>
      <c r="D287" s="119">
        <v>124</v>
      </c>
      <c r="E287" s="120">
        <v>124</v>
      </c>
      <c r="F287" s="92">
        <v>124</v>
      </c>
      <c r="G287" s="92">
        <v>0</v>
      </c>
    </row>
    <row r="288" spans="1:7" ht="81" customHeight="1" x14ac:dyDescent="0.25">
      <c r="A288" s="103"/>
      <c r="B288" s="117">
        <v>3212</v>
      </c>
      <c r="C288" s="118" t="s">
        <v>173</v>
      </c>
      <c r="D288" s="119"/>
      <c r="E288" s="120"/>
      <c r="F288" s="92"/>
      <c r="G288" s="92"/>
    </row>
    <row r="289" spans="1:7" ht="15.75" x14ac:dyDescent="0.25">
      <c r="A289" s="198">
        <v>11</v>
      </c>
      <c r="B289" s="140" t="s">
        <v>261</v>
      </c>
      <c r="C289" s="141" t="s">
        <v>262</v>
      </c>
      <c r="D289" s="142">
        <v>1344</v>
      </c>
      <c r="E289" s="205">
        <f>E290</f>
        <v>1344</v>
      </c>
      <c r="F289" s="92">
        <v>1344</v>
      </c>
      <c r="G289" s="92">
        <v>1344</v>
      </c>
    </row>
    <row r="290" spans="1:7" ht="15.75" x14ac:dyDescent="0.25">
      <c r="A290" s="200"/>
      <c r="B290" s="183">
        <v>31</v>
      </c>
      <c r="C290" s="184" t="s">
        <v>24</v>
      </c>
      <c r="D290" s="186"/>
      <c r="E290" s="185">
        <f>E291+E292</f>
        <v>1344</v>
      </c>
      <c r="F290" s="92"/>
      <c r="G290" s="92"/>
    </row>
    <row r="291" spans="1:7" ht="15.75" x14ac:dyDescent="0.25">
      <c r="A291" s="103"/>
      <c r="B291" s="117">
        <v>3111</v>
      </c>
      <c r="C291" s="118"/>
      <c r="D291" s="119">
        <v>1344</v>
      </c>
      <c r="E291" s="120">
        <v>1344</v>
      </c>
      <c r="F291" s="223">
        <v>1344</v>
      </c>
      <c r="G291" s="223">
        <v>1344</v>
      </c>
    </row>
    <row r="292" spans="1:7" ht="15.75" x14ac:dyDescent="0.25">
      <c r="A292" s="103"/>
      <c r="B292" s="117">
        <v>3132</v>
      </c>
      <c r="C292" s="118"/>
      <c r="D292" s="119"/>
      <c r="E292" s="120"/>
      <c r="F292" s="92"/>
      <c r="G292" s="92"/>
    </row>
    <row r="293" spans="1:7" ht="15.75" x14ac:dyDescent="0.25">
      <c r="A293" s="103"/>
      <c r="B293" s="201"/>
      <c r="C293" s="202"/>
      <c r="D293" s="203"/>
      <c r="E293" s="204"/>
      <c r="F293" s="92"/>
      <c r="G293" s="92"/>
    </row>
    <row r="294" spans="1:7" ht="31.5" x14ac:dyDescent="0.25">
      <c r="A294" s="208"/>
      <c r="B294" s="209" t="s">
        <v>263</v>
      </c>
      <c r="C294" s="210" t="s">
        <v>264</v>
      </c>
      <c r="D294" s="211">
        <f t="shared" ref="D294:E296" si="0">D295</f>
        <v>0</v>
      </c>
      <c r="E294" s="212">
        <f t="shared" si="0"/>
        <v>0</v>
      </c>
      <c r="F294" s="92"/>
      <c r="G294" s="92"/>
    </row>
    <row r="295" spans="1:7" ht="51.75" customHeight="1" x14ac:dyDescent="0.25">
      <c r="A295" s="103">
        <v>52</v>
      </c>
      <c r="B295" s="123"/>
      <c r="C295" s="124" t="s">
        <v>265</v>
      </c>
      <c r="D295" s="119"/>
      <c r="E295" s="119">
        <f t="shared" si="0"/>
        <v>0</v>
      </c>
      <c r="F295" s="92"/>
      <c r="G295" s="92"/>
    </row>
    <row r="296" spans="1:7" ht="15.75" x14ac:dyDescent="0.25">
      <c r="A296" s="213"/>
      <c r="B296" s="117">
        <v>3</v>
      </c>
      <c r="C296" s="124" t="s">
        <v>266</v>
      </c>
      <c r="D296" s="125">
        <f t="shared" si="0"/>
        <v>0</v>
      </c>
      <c r="E296" s="126">
        <f t="shared" si="0"/>
        <v>0</v>
      </c>
      <c r="F296" s="92"/>
      <c r="G296" s="92"/>
    </row>
    <row r="297" spans="1:7" ht="15.75" x14ac:dyDescent="0.25">
      <c r="A297" s="112"/>
      <c r="B297" s="214">
        <v>32</v>
      </c>
      <c r="C297" s="215" t="s">
        <v>24</v>
      </c>
      <c r="D297" s="216"/>
      <c r="E297" s="217"/>
      <c r="F297" s="92"/>
      <c r="G297" s="92"/>
    </row>
    <row r="298" spans="1:7" ht="33.75" customHeight="1" x14ac:dyDescent="0.25">
      <c r="A298" s="77"/>
      <c r="B298" s="113">
        <v>322</v>
      </c>
      <c r="C298" s="114" t="s">
        <v>176</v>
      </c>
      <c r="D298" s="106">
        <f>SUM(D299)</f>
        <v>0</v>
      </c>
      <c r="E298" s="107"/>
      <c r="F298" s="92"/>
      <c r="G298" s="92"/>
    </row>
    <row r="299" spans="1:7" ht="37.5" customHeight="1" x14ac:dyDescent="0.25">
      <c r="A299" s="112"/>
      <c r="B299" s="117" t="s">
        <v>207</v>
      </c>
      <c r="C299" s="118" t="s">
        <v>177</v>
      </c>
      <c r="D299" s="119"/>
      <c r="E299" s="120"/>
      <c r="F299" s="92"/>
      <c r="G299" s="92"/>
    </row>
    <row r="300" spans="1:7" ht="21" customHeight="1" x14ac:dyDescent="0.25">
      <c r="A300" s="112"/>
      <c r="B300" s="117">
        <v>3222</v>
      </c>
      <c r="C300" s="118" t="s">
        <v>208</v>
      </c>
      <c r="D300" s="119">
        <v>85401.54</v>
      </c>
      <c r="E300" s="120">
        <v>85401.54</v>
      </c>
      <c r="F300" s="223">
        <v>85401.54</v>
      </c>
      <c r="G300" s="223">
        <v>85401.54</v>
      </c>
    </row>
  </sheetData>
  <mergeCells count="4">
    <mergeCell ref="A1:I1"/>
    <mergeCell ref="A3:I3"/>
    <mergeCell ref="B6:F6"/>
    <mergeCell ref="B9:C9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</cp:lastModifiedBy>
  <cp:lastPrinted>2025-11-11T08:36:16Z</cp:lastPrinted>
  <dcterms:created xsi:type="dcterms:W3CDTF">2022-08-12T12:51:27Z</dcterms:created>
  <dcterms:modified xsi:type="dcterms:W3CDTF">2025-11-28T06:57:14Z</dcterms:modified>
</cp:coreProperties>
</file>